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6B3A~1\AppData\Local\Temp\Rar$DIa0.678\"/>
    </mc:Choice>
  </mc:AlternateContent>
  <bookViews>
    <workbookView xWindow="0" yWindow="0" windowWidth="20490" windowHeight="7755"/>
  </bookViews>
  <sheets>
    <sheet name="а-д (2)" sheetId="6" r:id="rId1"/>
    <sheet name="а-д" sheetId="5" r:id="rId2"/>
  </sheets>
  <definedNames>
    <definedName name="_xlnm.Print_Area" localSheetId="1">'а-д'!$A$1:$R$43</definedName>
    <definedName name="_xlnm.Print_Area" localSheetId="0">'а-д (2)'!$A$1:$R$43</definedName>
  </definedNames>
  <calcPr calcId="152511"/>
</workbook>
</file>

<file path=xl/calcChain.xml><?xml version="1.0" encoding="utf-8"?>
<calcChain xmlns="http://schemas.openxmlformats.org/spreadsheetml/2006/main">
  <c r="O37" i="6" l="1"/>
  <c r="K37" i="6"/>
  <c r="G37" i="6"/>
  <c r="B37" i="6" s="1"/>
  <c r="C37" i="6"/>
  <c r="O36" i="6"/>
  <c r="K36" i="6"/>
  <c r="B36" i="6" s="1"/>
  <c r="G36" i="6"/>
  <c r="C36" i="6"/>
  <c r="O35" i="6"/>
  <c r="B35" i="6" s="1"/>
  <c r="K35" i="6"/>
  <c r="G35" i="6"/>
  <c r="C35" i="6"/>
  <c r="O34" i="6"/>
  <c r="K34" i="6"/>
  <c r="G34" i="6"/>
  <c r="C34" i="6"/>
  <c r="B34" i="6" s="1"/>
  <c r="R33" i="6"/>
  <c r="Q33" i="6"/>
  <c r="P33" i="6"/>
  <c r="O33" i="6" s="1"/>
  <c r="N33" i="6"/>
  <c r="M33" i="6"/>
  <c r="L33" i="6"/>
  <c r="K33" i="6" s="1"/>
  <c r="J33" i="6"/>
  <c r="I33" i="6"/>
  <c r="H33" i="6"/>
  <c r="G33" i="6" s="1"/>
  <c r="F33" i="6"/>
  <c r="E33" i="6"/>
  <c r="D33" i="6"/>
  <c r="C33" i="6" s="1"/>
  <c r="B33" i="6" s="1"/>
  <c r="O32" i="6"/>
  <c r="K32" i="6"/>
  <c r="B32" i="6" s="1"/>
  <c r="B31" i="6" s="1"/>
  <c r="G32" i="6"/>
  <c r="C32" i="6"/>
  <c r="R31" i="6"/>
  <c r="O31" i="6" s="1"/>
  <c r="Q31" i="6"/>
  <c r="P31" i="6"/>
  <c r="N31" i="6"/>
  <c r="K31" i="6" s="1"/>
  <c r="M31" i="6"/>
  <c r="L31" i="6"/>
  <c r="J31" i="6"/>
  <c r="G31" i="6" s="1"/>
  <c r="I31" i="6"/>
  <c r="H31" i="6"/>
  <c r="F31" i="6"/>
  <c r="C31" i="6" s="1"/>
  <c r="E31" i="6"/>
  <c r="D31" i="6"/>
  <c r="O30" i="6"/>
  <c r="K30" i="6"/>
  <c r="G30" i="6"/>
  <c r="C30" i="6"/>
  <c r="B30" i="6" s="1"/>
  <c r="R29" i="6"/>
  <c r="Q29" i="6"/>
  <c r="P29" i="6"/>
  <c r="O29" i="6" s="1"/>
  <c r="N29" i="6"/>
  <c r="M29" i="6"/>
  <c r="L29" i="6"/>
  <c r="K29" i="6" s="1"/>
  <c r="J29" i="6"/>
  <c r="I29" i="6"/>
  <c r="H29" i="6"/>
  <c r="G29" i="6" s="1"/>
  <c r="F29" i="6"/>
  <c r="E29" i="6"/>
  <c r="D29" i="6"/>
  <c r="C29" i="6" s="1"/>
  <c r="B29" i="6" s="1"/>
  <c r="O28" i="6"/>
  <c r="K28" i="6"/>
  <c r="G28" i="6"/>
  <c r="C28" i="6"/>
  <c r="O27" i="6"/>
  <c r="K27" i="6"/>
  <c r="G27" i="6"/>
  <c r="C27" i="6"/>
  <c r="R26" i="6"/>
  <c r="Q26" i="6"/>
  <c r="Q25" i="6" s="1"/>
  <c r="P26" i="6"/>
  <c r="N26" i="6"/>
  <c r="M26" i="6"/>
  <c r="M25" i="6" s="1"/>
  <c r="L26" i="6"/>
  <c r="J26" i="6"/>
  <c r="I26" i="6"/>
  <c r="I25" i="6" s="1"/>
  <c r="H26" i="6"/>
  <c r="F26" i="6"/>
  <c r="E26" i="6"/>
  <c r="E25" i="6" s="1"/>
  <c r="D26" i="6"/>
  <c r="B26" i="6"/>
  <c r="R25" i="6"/>
  <c r="N25" i="6"/>
  <c r="J25" i="6"/>
  <c r="F25" i="6"/>
  <c r="K24" i="6"/>
  <c r="G24" i="6"/>
  <c r="C24" i="6"/>
  <c r="B24" i="6"/>
  <c r="O23" i="6"/>
  <c r="K23" i="6"/>
  <c r="G23" i="6"/>
  <c r="B23" i="6" s="1"/>
  <c r="O22" i="6"/>
  <c r="K22" i="6"/>
  <c r="G22" i="6"/>
  <c r="B22" i="6" s="1"/>
  <c r="O21" i="6"/>
  <c r="K21" i="6"/>
  <c r="B21" i="6" s="1"/>
  <c r="G21" i="6"/>
  <c r="C21" i="6"/>
  <c r="O20" i="6"/>
  <c r="K20" i="6"/>
  <c r="G20" i="6"/>
  <c r="C20" i="6"/>
  <c r="B20" i="6"/>
  <c r="R19" i="6"/>
  <c r="Q19" i="6"/>
  <c r="P19" i="6"/>
  <c r="O19" i="6"/>
  <c r="N19" i="6"/>
  <c r="M19" i="6"/>
  <c r="L19" i="6"/>
  <c r="K19" i="6"/>
  <c r="J19" i="6"/>
  <c r="I19" i="6"/>
  <c r="H19" i="6"/>
  <c r="G19" i="6" s="1"/>
  <c r="F19" i="6"/>
  <c r="C19" i="6" s="1"/>
  <c r="E19" i="6"/>
  <c r="D19" i="6"/>
  <c r="O18" i="6"/>
  <c r="K18" i="6"/>
  <c r="G18" i="6"/>
  <c r="C18" i="6"/>
  <c r="B18" i="6" s="1"/>
  <c r="O17" i="6"/>
  <c r="K17" i="6"/>
  <c r="B17" i="6" s="1"/>
  <c r="G17" i="6"/>
  <c r="C17" i="6"/>
  <c r="O16" i="6"/>
  <c r="O13" i="6" s="1"/>
  <c r="K16" i="6"/>
  <c r="G16" i="6"/>
  <c r="C16" i="6"/>
  <c r="B16" i="6"/>
  <c r="R15" i="6"/>
  <c r="Q15" i="6"/>
  <c r="P15" i="6"/>
  <c r="N15" i="6"/>
  <c r="M15" i="6"/>
  <c r="L15" i="6"/>
  <c r="K15" i="6"/>
  <c r="J15" i="6"/>
  <c r="I15" i="6"/>
  <c r="H15" i="6"/>
  <c r="G15" i="6"/>
  <c r="F15" i="6"/>
  <c r="E15" i="6"/>
  <c r="D15" i="6"/>
  <c r="C15" i="6"/>
  <c r="O14" i="6"/>
  <c r="K14" i="6"/>
  <c r="K13" i="6" s="1"/>
  <c r="K11" i="6" s="1"/>
  <c r="G14" i="6"/>
  <c r="C14" i="6"/>
  <c r="B14" i="6" s="1"/>
  <c r="R13" i="6"/>
  <c r="R11" i="6" s="1"/>
  <c r="R38" i="6" s="1"/>
  <c r="Q13" i="6"/>
  <c r="Q11" i="6" s="1"/>
  <c r="Q38" i="6" s="1"/>
  <c r="P13" i="6"/>
  <c r="N13" i="6"/>
  <c r="N11" i="6" s="1"/>
  <c r="N38" i="6" s="1"/>
  <c r="M13" i="6"/>
  <c r="M11" i="6" s="1"/>
  <c r="M38" i="6" s="1"/>
  <c r="L13" i="6"/>
  <c r="J13" i="6"/>
  <c r="J11" i="6" s="1"/>
  <c r="J38" i="6" s="1"/>
  <c r="I13" i="6"/>
  <c r="I11" i="6" s="1"/>
  <c r="H13" i="6"/>
  <c r="G13" i="6" s="1"/>
  <c r="F13" i="6"/>
  <c r="E13" i="6"/>
  <c r="E11" i="6" s="1"/>
  <c r="D13" i="6"/>
  <c r="C13" i="6" s="1"/>
  <c r="O12" i="6"/>
  <c r="B12" i="6" s="1"/>
  <c r="K12" i="6"/>
  <c r="G12" i="6"/>
  <c r="C12" i="6"/>
  <c r="P11" i="6"/>
  <c r="L11" i="6"/>
  <c r="H11" i="6"/>
  <c r="D11" i="6"/>
  <c r="F11" i="6" l="1"/>
  <c r="F38" i="6"/>
  <c r="B19" i="6"/>
  <c r="B13" i="6"/>
  <c r="B25" i="6"/>
  <c r="L38" i="6"/>
  <c r="I38" i="6"/>
  <c r="G11" i="6"/>
  <c r="G38" i="6" s="1"/>
  <c r="H38" i="6"/>
  <c r="C11" i="6"/>
  <c r="E38" i="6"/>
  <c r="O15" i="6"/>
  <c r="B15" i="6" s="1"/>
  <c r="D25" i="6"/>
  <c r="C25" i="6" s="1"/>
  <c r="H25" i="6"/>
  <c r="G25" i="6" s="1"/>
  <c r="L25" i="6"/>
  <c r="K25" i="6" s="1"/>
  <c r="K38" i="6" s="1"/>
  <c r="P25" i="6"/>
  <c r="O25" i="6" s="1"/>
  <c r="C26" i="6"/>
  <c r="G26" i="6"/>
  <c r="K26" i="6"/>
  <c r="O26" i="6"/>
  <c r="F19" i="5"/>
  <c r="B11" i="6" l="1"/>
  <c r="B38" i="6" s="1"/>
  <c r="P38" i="6"/>
  <c r="O11" i="6"/>
  <c r="O38" i="6" s="1"/>
  <c r="D38" i="6"/>
  <c r="C38" i="6" s="1"/>
  <c r="C23" i="5"/>
  <c r="B26" i="5" l="1"/>
  <c r="O37" i="5" l="1"/>
  <c r="K37" i="5"/>
  <c r="G37" i="5"/>
  <c r="C37" i="5"/>
  <c r="O36" i="5"/>
  <c r="K36" i="5"/>
  <c r="G36" i="5"/>
  <c r="C36" i="5"/>
  <c r="O35" i="5"/>
  <c r="K35" i="5"/>
  <c r="G35" i="5"/>
  <c r="C35" i="5"/>
  <c r="O34" i="5"/>
  <c r="K34" i="5"/>
  <c r="G34" i="5"/>
  <c r="C34" i="5"/>
  <c r="B34" i="5" s="1"/>
  <c r="R33" i="5"/>
  <c r="Q33" i="5"/>
  <c r="P33" i="5"/>
  <c r="O33" i="5" s="1"/>
  <c r="N33" i="5"/>
  <c r="M33" i="5"/>
  <c r="L33" i="5"/>
  <c r="J33" i="5"/>
  <c r="I33" i="5"/>
  <c r="H33" i="5"/>
  <c r="F33" i="5"/>
  <c r="E33" i="5"/>
  <c r="D33" i="5"/>
  <c r="O32" i="5"/>
  <c r="K32" i="5"/>
  <c r="G32" i="5"/>
  <c r="C32" i="5"/>
  <c r="R31" i="5"/>
  <c r="Q31" i="5"/>
  <c r="P31" i="5"/>
  <c r="N31" i="5"/>
  <c r="M31" i="5"/>
  <c r="L31" i="5"/>
  <c r="J31" i="5"/>
  <c r="I31" i="5"/>
  <c r="H31" i="5"/>
  <c r="F31" i="5"/>
  <c r="E31" i="5"/>
  <c r="D31" i="5"/>
  <c r="O30" i="5"/>
  <c r="K30" i="5"/>
  <c r="G30" i="5"/>
  <c r="C30" i="5"/>
  <c r="R29" i="5"/>
  <c r="Q29" i="5"/>
  <c r="P29" i="5"/>
  <c r="O29" i="5" s="1"/>
  <c r="N29" i="5"/>
  <c r="M29" i="5"/>
  <c r="L29" i="5"/>
  <c r="J29" i="5"/>
  <c r="I29" i="5"/>
  <c r="H29" i="5"/>
  <c r="F29" i="5"/>
  <c r="E29" i="5"/>
  <c r="D29" i="5"/>
  <c r="O28" i="5"/>
  <c r="K28" i="5"/>
  <c r="G28" i="5"/>
  <c r="C28" i="5"/>
  <c r="O27" i="5"/>
  <c r="K27" i="5"/>
  <c r="G27" i="5"/>
  <c r="C27" i="5"/>
  <c r="R26" i="5"/>
  <c r="Q26" i="5"/>
  <c r="P26" i="5"/>
  <c r="O26" i="5" s="1"/>
  <c r="N26" i="5"/>
  <c r="M26" i="5"/>
  <c r="L26" i="5"/>
  <c r="J26" i="5"/>
  <c r="I26" i="5"/>
  <c r="H26" i="5"/>
  <c r="F26" i="5"/>
  <c r="E26" i="5"/>
  <c r="D26" i="5"/>
  <c r="C26" i="5" s="1"/>
  <c r="K24" i="5"/>
  <c r="G24" i="5"/>
  <c r="C24" i="5"/>
  <c r="O23" i="5"/>
  <c r="K23" i="5"/>
  <c r="G23" i="5"/>
  <c r="O22" i="5"/>
  <c r="K22" i="5"/>
  <c r="G22" i="5"/>
  <c r="C22" i="5"/>
  <c r="O21" i="5"/>
  <c r="K21" i="5"/>
  <c r="G21" i="5"/>
  <c r="C21" i="5"/>
  <c r="O20" i="5"/>
  <c r="K20" i="5"/>
  <c r="G20" i="5"/>
  <c r="C20" i="5"/>
  <c r="R19" i="5"/>
  <c r="Q19" i="5"/>
  <c r="Q11" i="5" s="1"/>
  <c r="P19" i="5"/>
  <c r="N19" i="5"/>
  <c r="M19" i="5"/>
  <c r="L19" i="5"/>
  <c r="J19" i="5"/>
  <c r="I19" i="5"/>
  <c r="H19" i="5"/>
  <c r="E19" i="5"/>
  <c r="D19" i="5"/>
  <c r="O18" i="5"/>
  <c r="K18" i="5"/>
  <c r="G18" i="5"/>
  <c r="C18" i="5"/>
  <c r="O17" i="5"/>
  <c r="K17" i="5"/>
  <c r="G17" i="5"/>
  <c r="C17" i="5"/>
  <c r="O16" i="5"/>
  <c r="K16" i="5"/>
  <c r="K15" i="5" s="1"/>
  <c r="G16" i="5"/>
  <c r="C16" i="5"/>
  <c r="R15" i="5"/>
  <c r="Q15" i="5"/>
  <c r="P15" i="5"/>
  <c r="N15" i="5"/>
  <c r="M15" i="5"/>
  <c r="L15" i="5"/>
  <c r="J15" i="5"/>
  <c r="I15" i="5"/>
  <c r="H15" i="5"/>
  <c r="F15" i="5"/>
  <c r="F11" i="5" s="1"/>
  <c r="E15" i="5"/>
  <c r="D15" i="5"/>
  <c r="O14" i="5"/>
  <c r="O13" i="5" s="1"/>
  <c r="K14" i="5"/>
  <c r="K13" i="5" s="1"/>
  <c r="G14" i="5"/>
  <c r="B14" i="5" s="1"/>
  <c r="C14" i="5"/>
  <c r="R13" i="5"/>
  <c r="Q13" i="5"/>
  <c r="P13" i="5"/>
  <c r="N13" i="5"/>
  <c r="M13" i="5"/>
  <c r="L13" i="5"/>
  <c r="J13" i="5"/>
  <c r="I13" i="5"/>
  <c r="H13" i="5"/>
  <c r="F13" i="5"/>
  <c r="E13" i="5"/>
  <c r="D13" i="5"/>
  <c r="O12" i="5"/>
  <c r="K12" i="5"/>
  <c r="G12" i="5"/>
  <c r="C12" i="5"/>
  <c r="M11" i="5" l="1"/>
  <c r="F25" i="5"/>
  <c r="F38" i="5" s="1"/>
  <c r="E25" i="5"/>
  <c r="D25" i="5"/>
  <c r="J25" i="5"/>
  <c r="O15" i="5"/>
  <c r="K26" i="5"/>
  <c r="L25" i="5"/>
  <c r="N25" i="5"/>
  <c r="G13" i="5"/>
  <c r="B18" i="5"/>
  <c r="B24" i="5"/>
  <c r="G26" i="5"/>
  <c r="B23" i="5"/>
  <c r="B12" i="5"/>
  <c r="B37" i="5"/>
  <c r="M25" i="5"/>
  <c r="B32" i="5"/>
  <c r="B31" i="5" s="1"/>
  <c r="B22" i="5"/>
  <c r="R11" i="5"/>
  <c r="B20" i="5"/>
  <c r="C31" i="5"/>
  <c r="B21" i="5"/>
  <c r="B35" i="5"/>
  <c r="C33" i="5"/>
  <c r="C29" i="5"/>
  <c r="B30" i="5"/>
  <c r="N11" i="5"/>
  <c r="G15" i="5"/>
  <c r="B16" i="5"/>
  <c r="I11" i="5"/>
  <c r="C13" i="5"/>
  <c r="B13" i="5" s="1"/>
  <c r="P11" i="5"/>
  <c r="E11" i="5"/>
  <c r="B36" i="5"/>
  <c r="H25" i="5"/>
  <c r="P25" i="5"/>
  <c r="K29" i="5"/>
  <c r="K31" i="5"/>
  <c r="K33" i="5"/>
  <c r="C15" i="5"/>
  <c r="J11" i="5"/>
  <c r="G29" i="5"/>
  <c r="B29" i="5" s="1"/>
  <c r="R25" i="5"/>
  <c r="G33" i="5"/>
  <c r="Q25" i="5"/>
  <c r="O31" i="5"/>
  <c r="K19" i="5"/>
  <c r="K11" i="5" s="1"/>
  <c r="I25" i="5"/>
  <c r="G31" i="5"/>
  <c r="C19" i="5"/>
  <c r="D11" i="5"/>
  <c r="O19" i="5"/>
  <c r="L11" i="5"/>
  <c r="G19" i="5"/>
  <c r="H11" i="5"/>
  <c r="B17" i="5"/>
  <c r="L38" i="5" l="1"/>
  <c r="E38" i="5"/>
  <c r="N38" i="5"/>
  <c r="K25" i="5"/>
  <c r="K38" i="5" s="1"/>
  <c r="M38" i="5"/>
  <c r="C25" i="5"/>
  <c r="D38" i="5"/>
  <c r="G25" i="5"/>
  <c r="J38" i="5"/>
  <c r="B19" i="5"/>
  <c r="O11" i="5"/>
  <c r="B25" i="5"/>
  <c r="R38" i="5"/>
  <c r="B33" i="5"/>
  <c r="H38" i="5"/>
  <c r="O25" i="5"/>
  <c r="P38" i="5"/>
  <c r="B15" i="5"/>
  <c r="G11" i="5"/>
  <c r="I38" i="5"/>
  <c r="Q38" i="5"/>
  <c r="C11" i="5"/>
  <c r="C38" i="5" l="1"/>
  <c r="G38" i="5"/>
  <c r="O38" i="5"/>
  <c r="B11" i="5"/>
  <c r="B38" i="5" s="1"/>
</calcChain>
</file>

<file path=xl/sharedStrings.xml><?xml version="1.0" encoding="utf-8"?>
<sst xmlns="http://schemas.openxmlformats.org/spreadsheetml/2006/main" count="120" uniqueCount="57">
  <si>
    <t>I квартал</t>
  </si>
  <si>
    <t>II квартал</t>
  </si>
  <si>
    <t>III квартал</t>
  </si>
  <si>
    <t>IV квартал</t>
  </si>
  <si>
    <t>Итого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</si>
  <si>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</si>
  <si>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</si>
  <si>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</si>
  <si>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</si>
  <si>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</si>
  <si>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</si>
  <si>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</si>
  <si>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</si>
  <si>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</si>
  <si>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</si>
  <si>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</si>
  <si>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</si>
  <si>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Налоги на совокупный доход</t>
  </si>
  <si>
    <t>Налоги на имущество</t>
  </si>
  <si>
    <t>Налог на имущество организаций</t>
  </si>
  <si>
    <t>Земельный налог</t>
  </si>
  <si>
    <t>Платежи при пользовании природными ресурсами</t>
  </si>
  <si>
    <t>Плата за негативное воздействие на окружающую среду</t>
  </si>
  <si>
    <t>Налог на доходы физических лиц</t>
  </si>
  <si>
    <t>Наименование доходов</t>
  </si>
  <si>
    <t>НАЛОГОВЫЕ ДОХОДЫ</t>
  </si>
  <si>
    <t>Налог, взимаемый в связи с применением патентной системы налогооблажения</t>
  </si>
  <si>
    <t>Единый сельскохозяйственный налог</t>
  </si>
  <si>
    <t>Единый налог на вмененный доход для отдельных видов деятельности</t>
  </si>
  <si>
    <t>Налог на имущество физических лиц</t>
  </si>
  <si>
    <t>НЕНАЛОГОВЫЕ ДОХОДЫ</t>
  </si>
  <si>
    <t>Доходы от использования имущества</t>
  </si>
  <si>
    <t>Аренда земли</t>
  </si>
  <si>
    <t>Аренда имущества</t>
  </si>
  <si>
    <t>Доходы от оказания платных услуг (работ) и компенсации затрат государства</t>
  </si>
  <si>
    <t>Прочие  доходы от оказания платных услуг и компенсации затрат государства</t>
  </si>
  <si>
    <t>ИТОГО НАЛОГОВЫЕ И НЕНАЛОГОВЫЕ ДОХОДЫ</t>
  </si>
  <si>
    <t xml:space="preserve">СВЕДЕНИЯ </t>
  </si>
  <si>
    <t>Вариант № (количество уточнений нарстающим итогом)</t>
  </si>
  <si>
    <r>
      <t xml:space="preserve">Единица измерения: </t>
    </r>
    <r>
      <rPr>
        <b/>
        <sz val="10"/>
        <rFont val="Arial"/>
        <family val="2"/>
        <charset val="204"/>
      </rPr>
      <t>тыс.руб.</t>
    </r>
  </si>
  <si>
    <t>Дата представления кассового плана:</t>
  </si>
  <si>
    <t xml:space="preserve">                                                                                  </t>
  </si>
  <si>
    <t>Налоги на товары (работы,услуги)</t>
  </si>
  <si>
    <t>Доходы от продажи материальных и нематериальных активов</t>
  </si>
  <si>
    <t>Продажа земельных участков</t>
  </si>
  <si>
    <t>Продажа имущества</t>
  </si>
  <si>
    <t>Штрафы, санкции и возмещение ущерба</t>
  </si>
  <si>
    <t>Прочие неналоговые доходы</t>
  </si>
  <si>
    <t xml:space="preserve">Наименование  кожууна (городского округа): </t>
  </si>
  <si>
    <t xml:space="preserve">Исполнитель (ФИО): </t>
  </si>
  <si>
    <t>Доходы от уплаты акцизов на нефтепродукты</t>
  </si>
  <si>
    <t>Чаа-Хольский кожуун РТ СП с.Ак-Дуругский</t>
  </si>
  <si>
    <t>О ПОМЕСЯЧНОМ РАСПРЕДЕЛЕНИИ ПОСТУПЛЕНИЙ НАЛОГОВЫХ И НЕНАЛОГОВЫХ ДОХОДОВ В БЮДЖЕТ НА 2017 ГОД</t>
  </si>
  <si>
    <t>План на 2017г.</t>
  </si>
  <si>
    <t>Тел.:2-13-11</t>
  </si>
  <si>
    <t>Земельный налог с организаций</t>
  </si>
  <si>
    <t>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</si>
</sst>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"/>
      <family val="2"/>
      <charset val="204"/>
    </font>
    <font>
      <u/>
      <sz val="8"/>
      <name val="Arial"/>
      <family val="2"/>
      <charset val="204"/>
    </font>
    <font>
      <i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7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7" fillId="0" borderId="0" xfId="2" applyNumberFormat="1" applyFont="1" applyFill="1" applyBorder="1" applyAlignment="1" applyProtection="1">
      <alignment wrapText="1"/>
      <protection hidden="1"/>
    </xf>
    <xf numFmtId="0" fontId="3" fillId="0" borderId="0" xfId="2" applyNumberFormat="1" applyFont="1" applyFill="1" applyBorder="1" applyAlignment="1" applyProtection="1">
      <alignment wrapText="1"/>
      <protection hidden="1"/>
    </xf>
    <xf numFmtId="0" fontId="2" fillId="0" borderId="0" xfId="0" applyFont="1"/>
    <xf numFmtId="0" fontId="2" fillId="0" borderId="0" xfId="2" applyNumberFormat="1" applyFont="1" applyFill="1" applyAlignment="1" applyProtection="1">
      <protection hidden="1"/>
    </xf>
    <xf numFmtId="0" fontId="3" fillId="0" borderId="0" xfId="2" applyNumberFormat="1" applyFont="1" applyFill="1" applyAlignment="1" applyProtection="1">
      <protection hidden="1"/>
    </xf>
    <xf numFmtId="0" fontId="1" fillId="0" borderId="0" xfId="0" applyFont="1"/>
    <xf numFmtId="0" fontId="4" fillId="0" borderId="0" xfId="0" applyFont="1" applyBorder="1"/>
    <xf numFmtId="0" fontId="0" fillId="0" borderId="0" xfId="0" applyBorder="1"/>
    <xf numFmtId="0" fontId="6" fillId="0" borderId="0" xfId="0" applyFont="1" applyAlignment="1"/>
    <xf numFmtId="0" fontId="3" fillId="0" borderId="0" xfId="2" applyNumberFormat="1" applyFont="1" applyFill="1" applyBorder="1" applyAlignment="1" applyProtection="1">
      <alignment horizontal="center" wrapText="1"/>
      <protection hidden="1"/>
    </xf>
    <xf numFmtId="0" fontId="3" fillId="0" borderId="0" xfId="2" applyNumberFormat="1" applyFont="1" applyFill="1" applyBorder="1" applyAlignment="1" applyProtection="1">
      <protection hidden="1"/>
    </xf>
    <xf numFmtId="0" fontId="8" fillId="0" borderId="0" xfId="2" applyNumberFormat="1" applyFont="1" applyFill="1" applyBorder="1" applyAlignment="1" applyProtection="1">
      <alignment horizontal="center"/>
      <protection hidden="1"/>
    </xf>
    <xf numFmtId="0" fontId="8" fillId="0" borderId="0" xfId="2" applyNumberFormat="1" applyFont="1" applyFill="1" applyBorder="1" applyAlignment="1" applyProtection="1">
      <protection hidden="1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wrapText="1"/>
    </xf>
    <xf numFmtId="0" fontId="10" fillId="2" borderId="12" xfId="0" applyFont="1" applyFill="1" applyBorder="1" applyAlignment="1">
      <alignment wrapText="1"/>
    </xf>
    <xf numFmtId="0" fontId="10" fillId="0" borderId="12" xfId="0" applyFont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0" fillId="4" borderId="1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17" xfId="0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/>
    </xf>
    <xf numFmtId="0" fontId="10" fillId="5" borderId="14" xfId="0" applyFont="1" applyFill="1" applyBorder="1" applyAlignment="1">
      <alignment horizontal="center"/>
    </xf>
    <xf numFmtId="0" fontId="10" fillId="5" borderId="13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4" fillId="5" borderId="0" xfId="0" applyFont="1" applyFill="1"/>
    <xf numFmtId="0" fontId="11" fillId="5" borderId="12" xfId="0" applyFont="1" applyFill="1" applyBorder="1" applyAlignment="1">
      <alignment wrapText="1"/>
    </xf>
    <xf numFmtId="0" fontId="10" fillId="6" borderId="9" xfId="0" applyFont="1" applyFill="1" applyBorder="1" applyAlignment="1">
      <alignment wrapText="1"/>
    </xf>
    <xf numFmtId="0" fontId="10" fillId="6" borderId="9" xfId="0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/>
    </xf>
    <xf numFmtId="0" fontId="10" fillId="6" borderId="11" xfId="0" applyFont="1" applyFill="1" applyBorder="1" applyAlignment="1">
      <alignment horizontal="center"/>
    </xf>
    <xf numFmtId="0" fontId="10" fillId="6" borderId="12" xfId="0" applyFont="1" applyFill="1" applyBorder="1" applyAlignment="1">
      <alignment wrapText="1"/>
    </xf>
    <xf numFmtId="0" fontId="10" fillId="6" borderId="12" xfId="0" applyFont="1" applyFill="1" applyBorder="1" applyAlignment="1">
      <alignment horizontal="center"/>
    </xf>
    <xf numFmtId="0" fontId="10" fillId="6" borderId="14" xfId="0" applyFont="1" applyFill="1" applyBorder="1" applyAlignment="1">
      <alignment horizontal="center"/>
    </xf>
    <xf numFmtId="0" fontId="10" fillId="6" borderId="13" xfId="0" applyFont="1" applyFill="1" applyBorder="1" applyAlignment="1">
      <alignment horizontal="center"/>
    </xf>
    <xf numFmtId="0" fontId="10" fillId="6" borderId="15" xfId="0" applyFont="1" applyFill="1" applyBorder="1" applyAlignment="1">
      <alignment wrapText="1"/>
    </xf>
    <xf numFmtId="0" fontId="10" fillId="6" borderId="15" xfId="0" applyFont="1" applyFill="1" applyBorder="1" applyAlignment="1">
      <alignment horizontal="center"/>
    </xf>
    <xf numFmtId="0" fontId="10" fillId="6" borderId="19" xfId="0" applyFont="1" applyFill="1" applyBorder="1" applyAlignment="1">
      <alignment horizontal="center"/>
    </xf>
    <xf numFmtId="0" fontId="10" fillId="6" borderId="16" xfId="0" applyFont="1" applyFill="1" applyBorder="1" applyAlignment="1">
      <alignment horizontal="center"/>
    </xf>
    <xf numFmtId="0" fontId="10" fillId="6" borderId="18" xfId="0" applyFont="1" applyFill="1" applyBorder="1" applyAlignment="1">
      <alignment horizontal="center"/>
    </xf>
    <xf numFmtId="0" fontId="10" fillId="7" borderId="12" xfId="0" applyFont="1" applyFill="1" applyBorder="1" applyAlignment="1">
      <alignment wrapText="1"/>
    </xf>
    <xf numFmtId="0" fontId="10" fillId="7" borderId="12" xfId="0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/>
    </xf>
    <xf numFmtId="0" fontId="11" fillId="0" borderId="24" xfId="0" applyFont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0" fillId="7" borderId="26" xfId="0" applyFont="1" applyFill="1" applyBorder="1" applyAlignment="1">
      <alignment horizontal="center"/>
    </xf>
    <xf numFmtId="0" fontId="10" fillId="6" borderId="26" xfId="0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0" fontId="10" fillId="5" borderId="26" xfId="0" applyFont="1" applyFill="1" applyBorder="1" applyAlignment="1">
      <alignment horizontal="center"/>
    </xf>
    <xf numFmtId="0" fontId="10" fillId="6" borderId="27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0" fontId="10" fillId="6" borderId="29" xfId="0" applyFont="1" applyFill="1" applyBorder="1" applyAlignment="1">
      <alignment horizontal="center"/>
    </xf>
    <xf numFmtId="0" fontId="10" fillId="6" borderId="17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4" fillId="0" borderId="20" xfId="0" applyFont="1" applyBorder="1"/>
    <xf numFmtId="0" fontId="12" fillId="0" borderId="0" xfId="0" applyFont="1" applyAlignment="1"/>
    <xf numFmtId="0" fontId="11" fillId="0" borderId="28" xfId="0" applyFont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0" fillId="6" borderId="30" xfId="0" applyFont="1" applyFill="1" applyBorder="1" applyAlignment="1">
      <alignment horizontal="center"/>
    </xf>
    <xf numFmtId="0" fontId="3" fillId="0" borderId="22" xfId="2" applyNumberFormat="1" applyFont="1" applyFill="1" applyBorder="1" applyAlignment="1" applyProtection="1">
      <protection hidden="1"/>
    </xf>
    <xf numFmtId="14" fontId="4" fillId="0" borderId="21" xfId="0" applyNumberFormat="1" applyFont="1" applyBorder="1" applyAlignment="1"/>
    <xf numFmtId="0" fontId="11" fillId="5" borderId="26" xfId="0" applyFont="1" applyFill="1" applyBorder="1" applyAlignment="1">
      <alignment horizontal="center"/>
    </xf>
    <xf numFmtId="0" fontId="11" fillId="5" borderId="13" xfId="0" applyFont="1" applyFill="1" applyBorder="1" applyAlignment="1">
      <alignment horizontal="center"/>
    </xf>
    <xf numFmtId="0" fontId="11" fillId="5" borderId="17" xfId="0" applyFont="1" applyFill="1" applyBorder="1" applyAlignment="1">
      <alignment horizontal="center"/>
    </xf>
    <xf numFmtId="0" fontId="3" fillId="0" borderId="22" xfId="2" applyNumberFormat="1" applyFont="1" applyFill="1" applyBorder="1" applyAlignment="1" applyProtection="1">
      <protection hidden="1"/>
    </xf>
    <xf numFmtId="0" fontId="9" fillId="0" borderId="0" xfId="0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20" xfId="2" applyNumberFormat="1" applyFont="1" applyFill="1" applyBorder="1" applyAlignment="1" applyProtection="1">
      <alignment horizontal="center" wrapText="1"/>
      <protection hidden="1"/>
    </xf>
    <xf numFmtId="0" fontId="4" fillId="0" borderId="21" xfId="0" applyFont="1" applyBorder="1" applyAlignment="1">
      <alignment horizontal="center"/>
    </xf>
    <xf numFmtId="0" fontId="3" fillId="0" borderId="22" xfId="2" applyNumberFormat="1" applyFont="1" applyFill="1" applyBorder="1" applyAlignment="1" applyProtection="1">
      <protection hidden="1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colors>
    <mruColors>
      <color rgb="FFFFFF99"/>
      <color rgb="FF99CCFF"/>
      <color rgb="FF3399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3"/>
  <sheetViews>
    <sheetView tabSelected="1" view="pageBreakPreview" zoomScaleSheetLayoutView="100" workbookViewId="0">
      <selection activeCell="B22" sqref="B22"/>
    </sheetView>
  </sheetViews>
  <sheetFormatPr defaultColWidth="8.85546875" defaultRowHeight="12.75" x14ac:dyDescent="0.2"/>
  <cols>
    <col min="1" max="1" width="42.7109375" style="1" customWidth="1"/>
    <col min="2" max="2" width="9.140625" style="2" customWidth="1"/>
    <col min="3" max="3" width="6.42578125" style="2" customWidth="1"/>
    <col min="4" max="4" width="6.5703125" style="2" customWidth="1"/>
    <col min="5" max="5" width="7.42578125" style="2" customWidth="1"/>
    <col min="6" max="6" width="6.85546875" style="2" customWidth="1"/>
    <col min="7" max="7" width="6.28515625" style="2" customWidth="1"/>
    <col min="8" max="8" width="6.5703125" style="2" customWidth="1"/>
    <col min="9" max="9" width="6.85546875" style="2" customWidth="1"/>
    <col min="10" max="10" width="6" style="2" customWidth="1"/>
    <col min="11" max="11" width="5.7109375" style="2" customWidth="1"/>
    <col min="12" max="12" width="6.85546875" style="2" customWidth="1"/>
    <col min="13" max="13" width="6.7109375" style="2" customWidth="1"/>
    <col min="14" max="14" width="7.5703125" style="2" customWidth="1"/>
    <col min="15" max="15" width="6" style="2" customWidth="1"/>
    <col min="16" max="16" width="7" style="2" customWidth="1"/>
    <col min="17" max="17" width="6.5703125" style="2" customWidth="1"/>
    <col min="18" max="18" width="7.140625" style="2" customWidth="1"/>
    <col min="19" max="16384" width="8.85546875" style="2"/>
  </cols>
  <sheetData>
    <row r="1" spans="1:34" ht="15.75" x14ac:dyDescent="0.25">
      <c r="A1" s="89" t="s">
        <v>37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</row>
    <row r="2" spans="1:34" ht="15.75" x14ac:dyDescent="0.25">
      <c r="A2" s="89" t="s">
        <v>52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spans="1:34" ht="27.2" customHeight="1" x14ac:dyDescent="0.2">
      <c r="A3" s="4" t="s">
        <v>48</v>
      </c>
      <c r="B3" s="90" t="s">
        <v>51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5"/>
      <c r="T3" s="5"/>
      <c r="U3" s="13"/>
      <c r="V3" s="13"/>
      <c r="W3"/>
      <c r="X3"/>
      <c r="Y3"/>
      <c r="Z3"/>
      <c r="AA3"/>
      <c r="AB3"/>
      <c r="AC3"/>
      <c r="AD3"/>
      <c r="AE3"/>
      <c r="AF3"/>
      <c r="AG3"/>
      <c r="AH3"/>
    </row>
    <row r="4" spans="1:34" ht="13.35" customHeight="1" x14ac:dyDescent="0.2">
      <c r="A4" s="6" t="s">
        <v>40</v>
      </c>
      <c r="B4" s="80">
        <v>43047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14"/>
      <c r="T4" s="14"/>
      <c r="U4" s="14"/>
      <c r="V4" s="14"/>
      <c r="W4"/>
      <c r="X4"/>
      <c r="Y4"/>
      <c r="Z4"/>
      <c r="AA4"/>
      <c r="AB4"/>
      <c r="AC4"/>
      <c r="AD4"/>
      <c r="AE4"/>
      <c r="AF4"/>
      <c r="AG4"/>
      <c r="AH4"/>
    </row>
    <row r="5" spans="1:34" ht="13.35" customHeight="1" x14ac:dyDescent="0.2">
      <c r="A5" s="7" t="s">
        <v>38</v>
      </c>
      <c r="B5" s="14"/>
      <c r="C5" s="14" t="s">
        <v>56</v>
      </c>
      <c r="D5" s="84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16"/>
      <c r="T5" s="16"/>
      <c r="U5" s="15"/>
      <c r="V5" s="15"/>
      <c r="W5"/>
      <c r="X5"/>
      <c r="Y5"/>
      <c r="Z5"/>
      <c r="AA5"/>
      <c r="AB5"/>
      <c r="AC5"/>
      <c r="AD5"/>
      <c r="AE5"/>
      <c r="AF5"/>
      <c r="AG5"/>
      <c r="AH5"/>
    </row>
    <row r="6" spans="1:34" ht="13.35" customHeight="1" x14ac:dyDescent="0.2">
      <c r="A6" s="9"/>
      <c r="B6"/>
      <c r="C6"/>
      <c r="D6"/>
      <c r="E6" s="10"/>
      <c r="F6" s="10"/>
      <c r="G6" s="11"/>
      <c r="H6" s="11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/>
      <c r="X6"/>
      <c r="Y6"/>
      <c r="Z6"/>
      <c r="AA6"/>
      <c r="AB6"/>
      <c r="AC6"/>
      <c r="AD6"/>
      <c r="AE6"/>
      <c r="AF6"/>
      <c r="AG6"/>
      <c r="AH6"/>
    </row>
    <row r="7" spans="1:34" ht="13.35" customHeight="1" x14ac:dyDescent="0.2">
      <c r="A7" s="7" t="s">
        <v>39</v>
      </c>
      <c r="B7" s="8"/>
      <c r="C7" s="8"/>
      <c r="D7" s="8"/>
      <c r="G7"/>
      <c r="H7"/>
      <c r="I7"/>
      <c r="J7"/>
      <c r="K7"/>
      <c r="W7"/>
      <c r="X7"/>
      <c r="Y7"/>
      <c r="Z7"/>
      <c r="AA7" s="85"/>
      <c r="AB7" s="85"/>
      <c r="AC7" s="85"/>
      <c r="AD7" s="85"/>
      <c r="AE7" s="85"/>
      <c r="AF7" s="85"/>
      <c r="AG7" s="85"/>
      <c r="AH7" s="85"/>
    </row>
    <row r="8" spans="1:34" ht="13.5" thickBot="1" x14ac:dyDescent="0.25"/>
    <row r="9" spans="1:34" x14ac:dyDescent="0.2">
      <c r="A9" s="94" t="s">
        <v>24</v>
      </c>
      <c r="B9" s="94" t="s">
        <v>53</v>
      </c>
      <c r="C9" s="86" t="s">
        <v>0</v>
      </c>
      <c r="D9" s="87"/>
      <c r="E9" s="87"/>
      <c r="F9" s="88"/>
      <c r="G9" s="86" t="s">
        <v>1</v>
      </c>
      <c r="H9" s="87"/>
      <c r="I9" s="87"/>
      <c r="J9" s="96"/>
      <c r="K9" s="86" t="s">
        <v>2</v>
      </c>
      <c r="L9" s="87"/>
      <c r="M9" s="87"/>
      <c r="N9" s="88"/>
      <c r="O9" s="86" t="s">
        <v>3</v>
      </c>
      <c r="P9" s="87"/>
      <c r="Q9" s="87"/>
      <c r="R9" s="88"/>
    </row>
    <row r="10" spans="1:34" ht="25.9" customHeight="1" thickBot="1" x14ac:dyDescent="0.25">
      <c r="A10" s="95"/>
      <c r="B10" s="95"/>
      <c r="C10" s="17" t="s">
        <v>4</v>
      </c>
      <c r="D10" s="18" t="s">
        <v>5</v>
      </c>
      <c r="E10" s="18" t="s">
        <v>6</v>
      </c>
      <c r="F10" s="19" t="s">
        <v>7</v>
      </c>
      <c r="G10" s="17" t="s">
        <v>4</v>
      </c>
      <c r="H10" s="18" t="s">
        <v>8</v>
      </c>
      <c r="I10" s="18" t="s">
        <v>9</v>
      </c>
      <c r="J10" s="60" t="s">
        <v>10</v>
      </c>
      <c r="K10" s="17" t="s">
        <v>4</v>
      </c>
      <c r="L10" s="18" t="s">
        <v>11</v>
      </c>
      <c r="M10" s="18" t="s">
        <v>12</v>
      </c>
      <c r="N10" s="19" t="s">
        <v>13</v>
      </c>
      <c r="O10" s="17" t="s">
        <v>4</v>
      </c>
      <c r="P10" s="18" t="s">
        <v>14</v>
      </c>
      <c r="Q10" s="18" t="s">
        <v>15</v>
      </c>
      <c r="R10" s="19" t="s">
        <v>16</v>
      </c>
    </row>
    <row r="11" spans="1:34" x14ac:dyDescent="0.2">
      <c r="A11" s="42" t="s">
        <v>25</v>
      </c>
      <c r="B11" s="43">
        <f>B12+B15+B19</f>
        <v>180</v>
      </c>
      <c r="C11" s="78">
        <f>+D11+E11+F11</f>
        <v>29</v>
      </c>
      <c r="D11" s="44">
        <f>D12+D13+D15+D19+D23+D24</f>
        <v>3</v>
      </c>
      <c r="E11" s="44">
        <f>E12+E13+E15+E19+E23+E24</f>
        <v>4</v>
      </c>
      <c r="F11" s="44">
        <f>F12+F15+F19</f>
        <v>22</v>
      </c>
      <c r="G11" s="45">
        <f>+H11+I11+J11</f>
        <v>51</v>
      </c>
      <c r="H11" s="44">
        <f t="shared" ref="H11:R11" si="0">H12+H13+H15+H19+H23+H24</f>
        <v>39</v>
      </c>
      <c r="I11" s="44">
        <f t="shared" si="0"/>
        <v>6</v>
      </c>
      <c r="J11" s="61">
        <f t="shared" si="0"/>
        <v>6</v>
      </c>
      <c r="K11" s="45">
        <f t="shared" si="0"/>
        <v>31</v>
      </c>
      <c r="L11" s="44">
        <f t="shared" si="0"/>
        <v>4</v>
      </c>
      <c r="M11" s="44">
        <f t="shared" si="0"/>
        <v>8</v>
      </c>
      <c r="N11" s="71">
        <f t="shared" si="0"/>
        <v>19</v>
      </c>
      <c r="O11" s="45">
        <f t="shared" si="0"/>
        <v>69</v>
      </c>
      <c r="P11" s="44">
        <f t="shared" si="0"/>
        <v>36</v>
      </c>
      <c r="Q11" s="44">
        <f t="shared" si="0"/>
        <v>26</v>
      </c>
      <c r="R11" s="71">
        <f t="shared" si="0"/>
        <v>7</v>
      </c>
    </row>
    <row r="12" spans="1:34" x14ac:dyDescent="0.2">
      <c r="A12" s="20" t="s">
        <v>23</v>
      </c>
      <c r="B12" s="22">
        <f>C12+G12+K12+O12</f>
        <v>50</v>
      </c>
      <c r="C12" s="23">
        <f t="shared" ref="C12:C38" si="1">+D12+E12+F12</f>
        <v>3</v>
      </c>
      <c r="D12" s="76">
        <v>1</v>
      </c>
      <c r="E12" s="24">
        <v>1</v>
      </c>
      <c r="F12" s="25">
        <v>1</v>
      </c>
      <c r="G12" s="23">
        <f t="shared" ref="G12:G24" si="2">+H12+I12+J12</f>
        <v>9</v>
      </c>
      <c r="H12" s="24">
        <v>3</v>
      </c>
      <c r="I12" s="24">
        <v>3</v>
      </c>
      <c r="J12" s="62">
        <v>3</v>
      </c>
      <c r="K12" s="23">
        <f>L12+M12+N12</f>
        <v>13</v>
      </c>
      <c r="L12" s="24">
        <v>2</v>
      </c>
      <c r="M12" s="24">
        <v>2</v>
      </c>
      <c r="N12" s="25">
        <v>9</v>
      </c>
      <c r="O12" s="23">
        <f>P12+Q12+R12</f>
        <v>25</v>
      </c>
      <c r="P12" s="24">
        <v>10</v>
      </c>
      <c r="Q12" s="24">
        <v>12</v>
      </c>
      <c r="R12" s="25">
        <v>3</v>
      </c>
    </row>
    <row r="13" spans="1:34" ht="21.75" hidden="1" customHeight="1" x14ac:dyDescent="0.2">
      <c r="A13" s="21" t="s">
        <v>42</v>
      </c>
      <c r="B13" s="26">
        <f t="shared" ref="B13:B36" si="3">+C13+G13+K13+O13</f>
        <v>0</v>
      </c>
      <c r="C13" s="23">
        <f t="shared" si="1"/>
        <v>0</v>
      </c>
      <c r="D13" s="70">
        <f>+D14</f>
        <v>0</v>
      </c>
      <c r="E13" s="32">
        <f t="shared" ref="E13:F13" si="4">+E14</f>
        <v>0</v>
      </c>
      <c r="F13" s="32">
        <f t="shared" si="4"/>
        <v>0</v>
      </c>
      <c r="G13" s="23">
        <f t="shared" si="2"/>
        <v>0</v>
      </c>
      <c r="H13" s="32">
        <f>+H14</f>
        <v>0</v>
      </c>
      <c r="I13" s="32">
        <f t="shared" ref="I13:J13" si="5">+I14</f>
        <v>0</v>
      </c>
      <c r="J13" s="63">
        <f t="shared" si="5"/>
        <v>0</v>
      </c>
      <c r="K13" s="23">
        <f>K14+K16</f>
        <v>0</v>
      </c>
      <c r="L13" s="32">
        <f>+L14</f>
        <v>0</v>
      </c>
      <c r="M13" s="32">
        <f t="shared" ref="M13:N13" si="6">+M14</f>
        <v>0</v>
      </c>
      <c r="N13" s="33">
        <f t="shared" si="6"/>
        <v>0</v>
      </c>
      <c r="O13" s="23">
        <f>O14+O16</f>
        <v>0</v>
      </c>
      <c r="P13" s="32">
        <f>+P14</f>
        <v>0</v>
      </c>
      <c r="Q13" s="32">
        <f t="shared" ref="Q13:R13" si="7">+Q14</f>
        <v>0</v>
      </c>
      <c r="R13" s="33">
        <f t="shared" si="7"/>
        <v>0</v>
      </c>
    </row>
    <row r="14" spans="1:34" hidden="1" x14ac:dyDescent="0.2">
      <c r="A14" s="20" t="s">
        <v>50</v>
      </c>
      <c r="B14" s="22">
        <f>+C14+G14+K14+O14</f>
        <v>0</v>
      </c>
      <c r="C14" s="23">
        <f>+D14+E14+F14</f>
        <v>0</v>
      </c>
      <c r="D14" s="76"/>
      <c r="E14" s="24"/>
      <c r="F14" s="25"/>
      <c r="G14" s="23">
        <f>+H14+I14+J14</f>
        <v>0</v>
      </c>
      <c r="H14" s="24"/>
      <c r="I14" s="24"/>
      <c r="J14" s="62"/>
      <c r="K14" s="23">
        <f>+L14+M14+N14</f>
        <v>0</v>
      </c>
      <c r="L14" s="24"/>
      <c r="M14" s="24"/>
      <c r="N14" s="25"/>
      <c r="O14" s="23">
        <f>+P14+Q14+R14</f>
        <v>0</v>
      </c>
      <c r="P14" s="24"/>
      <c r="Q14" s="24"/>
      <c r="R14" s="25"/>
    </row>
    <row r="15" spans="1:34" ht="21.75" customHeight="1" x14ac:dyDescent="0.2">
      <c r="A15" s="21" t="s">
        <v>17</v>
      </c>
      <c r="B15" s="26">
        <f>+C15+G15+K15+O15</f>
        <v>1</v>
      </c>
      <c r="C15" s="23">
        <f t="shared" si="1"/>
        <v>1</v>
      </c>
      <c r="D15" s="70">
        <f>D16+D17+D18</f>
        <v>0</v>
      </c>
      <c r="E15" s="32">
        <f t="shared" ref="E15:R15" si="8">E16+E17+E18</f>
        <v>0</v>
      </c>
      <c r="F15" s="33">
        <f t="shared" si="8"/>
        <v>1</v>
      </c>
      <c r="G15" s="23">
        <f t="shared" si="2"/>
        <v>0</v>
      </c>
      <c r="H15" s="32">
        <f>H16+H17+H18</f>
        <v>0</v>
      </c>
      <c r="I15" s="32">
        <f t="shared" si="8"/>
        <v>0</v>
      </c>
      <c r="J15" s="63">
        <f t="shared" si="8"/>
        <v>0</v>
      </c>
      <c r="K15" s="23">
        <f t="shared" si="8"/>
        <v>0</v>
      </c>
      <c r="L15" s="32">
        <f t="shared" si="8"/>
        <v>0</v>
      </c>
      <c r="M15" s="32">
        <f t="shared" si="8"/>
        <v>0</v>
      </c>
      <c r="N15" s="33">
        <f t="shared" si="8"/>
        <v>0</v>
      </c>
      <c r="O15" s="23">
        <f>O16+O17+O18</f>
        <v>0</v>
      </c>
      <c r="P15" s="32">
        <f t="shared" si="8"/>
        <v>0</v>
      </c>
      <c r="Q15" s="32">
        <f t="shared" si="8"/>
        <v>0</v>
      </c>
      <c r="R15" s="33">
        <f t="shared" si="8"/>
        <v>0</v>
      </c>
    </row>
    <row r="16" spans="1:34" ht="24" hidden="1" x14ac:dyDescent="0.2">
      <c r="A16" s="20" t="s">
        <v>28</v>
      </c>
      <c r="B16" s="28">
        <f t="shared" si="3"/>
        <v>0</v>
      </c>
      <c r="C16" s="23">
        <f t="shared" si="1"/>
        <v>0</v>
      </c>
      <c r="D16" s="77"/>
      <c r="E16" s="29"/>
      <c r="F16" s="30"/>
      <c r="G16" s="23">
        <f t="shared" si="2"/>
        <v>0</v>
      </c>
      <c r="H16" s="29"/>
      <c r="I16" s="29"/>
      <c r="J16" s="64"/>
      <c r="K16" s="23">
        <f>L16+M16+N16</f>
        <v>0</v>
      </c>
      <c r="L16" s="29"/>
      <c r="M16" s="29"/>
      <c r="N16" s="30"/>
      <c r="O16" s="23">
        <f>P16+Q16+R16</f>
        <v>0</v>
      </c>
      <c r="P16" s="29"/>
      <c r="Q16" s="29"/>
      <c r="R16" s="30"/>
    </row>
    <row r="17" spans="1:18" ht="17.25" customHeight="1" x14ac:dyDescent="0.2">
      <c r="A17" s="20" t="s">
        <v>27</v>
      </c>
      <c r="B17" s="28">
        <f t="shared" si="3"/>
        <v>1</v>
      </c>
      <c r="C17" s="23">
        <f t="shared" si="1"/>
        <v>1</v>
      </c>
      <c r="D17" s="77">
        <v>0</v>
      </c>
      <c r="E17" s="29">
        <v>0</v>
      </c>
      <c r="F17" s="30">
        <v>1</v>
      </c>
      <c r="G17" s="23">
        <f t="shared" si="2"/>
        <v>0</v>
      </c>
      <c r="H17" s="29">
        <v>0</v>
      </c>
      <c r="I17" s="29">
        <v>0</v>
      </c>
      <c r="J17" s="64">
        <v>0</v>
      </c>
      <c r="K17" s="23">
        <f t="shared" ref="K17:K23" si="9">L17+M17+N17</f>
        <v>0</v>
      </c>
      <c r="L17" s="29">
        <v>0</v>
      </c>
      <c r="M17" s="29">
        <v>0</v>
      </c>
      <c r="N17" s="30">
        <v>0</v>
      </c>
      <c r="O17" s="23">
        <f t="shared" ref="O17:O23" si="10">P17+Q17+R17</f>
        <v>0</v>
      </c>
      <c r="P17" s="29">
        <v>0</v>
      </c>
      <c r="Q17" s="29">
        <v>0</v>
      </c>
      <c r="R17" s="30">
        <v>0</v>
      </c>
    </row>
    <row r="18" spans="1:18" ht="24" hidden="1" x14ac:dyDescent="0.2">
      <c r="A18" s="20" t="s">
        <v>26</v>
      </c>
      <c r="B18" s="28">
        <f t="shared" si="3"/>
        <v>0</v>
      </c>
      <c r="C18" s="23">
        <f t="shared" si="1"/>
        <v>0</v>
      </c>
      <c r="D18" s="77"/>
      <c r="E18" s="29"/>
      <c r="F18" s="30"/>
      <c r="G18" s="23">
        <f t="shared" si="2"/>
        <v>0</v>
      </c>
      <c r="H18" s="29"/>
      <c r="I18" s="29"/>
      <c r="J18" s="64"/>
      <c r="K18" s="23">
        <f t="shared" si="9"/>
        <v>0</v>
      </c>
      <c r="L18" s="29"/>
      <c r="M18" s="29"/>
      <c r="N18" s="30"/>
      <c r="O18" s="23">
        <f t="shared" si="10"/>
        <v>0</v>
      </c>
      <c r="P18" s="29"/>
      <c r="Q18" s="29"/>
      <c r="R18" s="30"/>
    </row>
    <row r="19" spans="1:18" ht="18" customHeight="1" x14ac:dyDescent="0.2">
      <c r="A19" s="21" t="s">
        <v>18</v>
      </c>
      <c r="B19" s="26">
        <f>B20+B22+B23</f>
        <v>129</v>
      </c>
      <c r="C19" s="23">
        <f t="shared" si="1"/>
        <v>25</v>
      </c>
      <c r="D19" s="70">
        <f>D20+D21+D22</f>
        <v>2</v>
      </c>
      <c r="E19" s="32">
        <f t="shared" ref="E19:R19" si="11">E20+E21+E22</f>
        <v>3</v>
      </c>
      <c r="F19" s="32">
        <f>F20+F22+F23</f>
        <v>20</v>
      </c>
      <c r="G19" s="23">
        <f>+H19+I19+J19</f>
        <v>42</v>
      </c>
      <c r="H19" s="32">
        <f t="shared" si="11"/>
        <v>36</v>
      </c>
      <c r="I19" s="32">
        <f t="shared" si="11"/>
        <v>3</v>
      </c>
      <c r="J19" s="63">
        <f t="shared" si="11"/>
        <v>3</v>
      </c>
      <c r="K19" s="23">
        <f>+L19+M19+N19</f>
        <v>18</v>
      </c>
      <c r="L19" s="32">
        <f t="shared" si="11"/>
        <v>2</v>
      </c>
      <c r="M19" s="32">
        <f t="shared" si="11"/>
        <v>6</v>
      </c>
      <c r="N19" s="33">
        <f t="shared" si="11"/>
        <v>10</v>
      </c>
      <c r="O19" s="23">
        <f>+P19+Q19+R19</f>
        <v>44</v>
      </c>
      <c r="P19" s="32">
        <f t="shared" si="11"/>
        <v>26</v>
      </c>
      <c r="Q19" s="32">
        <f t="shared" si="11"/>
        <v>14</v>
      </c>
      <c r="R19" s="33">
        <f t="shared" si="11"/>
        <v>4</v>
      </c>
    </row>
    <row r="20" spans="1:18" x14ac:dyDescent="0.2">
      <c r="A20" s="20" t="s">
        <v>29</v>
      </c>
      <c r="B20" s="28">
        <f>C20+G20+K20+O20</f>
        <v>62</v>
      </c>
      <c r="C20" s="23">
        <f t="shared" si="1"/>
        <v>6</v>
      </c>
      <c r="D20" s="24">
        <v>2</v>
      </c>
      <c r="E20" s="24">
        <v>2</v>
      </c>
      <c r="F20" s="25">
        <v>2</v>
      </c>
      <c r="G20" s="23">
        <f t="shared" si="2"/>
        <v>6</v>
      </c>
      <c r="H20" s="24">
        <v>2</v>
      </c>
      <c r="I20" s="24">
        <v>2</v>
      </c>
      <c r="J20" s="62">
        <v>2</v>
      </c>
      <c r="K20" s="23">
        <f t="shared" si="9"/>
        <v>15</v>
      </c>
      <c r="L20" s="24">
        <v>2</v>
      </c>
      <c r="M20" s="24">
        <v>5</v>
      </c>
      <c r="N20" s="25">
        <v>8</v>
      </c>
      <c r="O20" s="23">
        <f t="shared" si="10"/>
        <v>35</v>
      </c>
      <c r="P20" s="24">
        <v>22</v>
      </c>
      <c r="Q20" s="24">
        <v>10</v>
      </c>
      <c r="R20" s="25">
        <v>3</v>
      </c>
    </row>
    <row r="21" spans="1:18" hidden="1" x14ac:dyDescent="0.2">
      <c r="A21" s="20" t="s">
        <v>19</v>
      </c>
      <c r="B21" s="28">
        <f t="shared" si="3"/>
        <v>0</v>
      </c>
      <c r="C21" s="23">
        <f t="shared" si="1"/>
        <v>0</v>
      </c>
      <c r="D21" s="24"/>
      <c r="E21" s="24"/>
      <c r="F21" s="25"/>
      <c r="G21" s="23">
        <f t="shared" si="2"/>
        <v>0</v>
      </c>
      <c r="H21" s="24"/>
      <c r="I21" s="24"/>
      <c r="J21" s="62"/>
      <c r="K21" s="23">
        <f t="shared" si="9"/>
        <v>0</v>
      </c>
      <c r="L21" s="24"/>
      <c r="M21" s="24"/>
      <c r="N21" s="25"/>
      <c r="O21" s="23">
        <f t="shared" si="10"/>
        <v>0</v>
      </c>
      <c r="P21" s="24"/>
      <c r="Q21" s="24"/>
      <c r="R21" s="25"/>
    </row>
    <row r="22" spans="1:18" ht="12.75" customHeight="1" x14ac:dyDescent="0.2">
      <c r="A22" s="41" t="s">
        <v>20</v>
      </c>
      <c r="B22" s="36">
        <f>C22+G22+K22+O22</f>
        <v>67</v>
      </c>
      <c r="C22" s="37">
        <v>19</v>
      </c>
      <c r="D22" s="82">
        <v>0</v>
      </c>
      <c r="E22" s="82">
        <v>1</v>
      </c>
      <c r="F22" s="83">
        <v>18</v>
      </c>
      <c r="G22" s="37">
        <f t="shared" si="2"/>
        <v>36</v>
      </c>
      <c r="H22" s="82">
        <v>34</v>
      </c>
      <c r="I22" s="82">
        <v>1</v>
      </c>
      <c r="J22" s="81">
        <v>1</v>
      </c>
      <c r="K22" s="37">
        <f t="shared" si="9"/>
        <v>3</v>
      </c>
      <c r="L22" s="82">
        <v>0</v>
      </c>
      <c r="M22" s="82">
        <v>1</v>
      </c>
      <c r="N22" s="83">
        <v>2</v>
      </c>
      <c r="O22" s="37">
        <f t="shared" si="10"/>
        <v>9</v>
      </c>
      <c r="P22" s="82">
        <v>4</v>
      </c>
      <c r="Q22" s="82">
        <v>4</v>
      </c>
      <c r="R22" s="83">
        <v>1</v>
      </c>
    </row>
    <row r="23" spans="1:18" ht="10.5" hidden="1" customHeight="1" x14ac:dyDescent="0.2">
      <c r="A23" s="41" t="s">
        <v>55</v>
      </c>
      <c r="B23" s="36">
        <f>C23+G23+K23+O23</f>
        <v>0</v>
      </c>
      <c r="C23" s="37">
        <v>0</v>
      </c>
      <c r="D23" s="38">
        <v>0</v>
      </c>
      <c r="E23" s="38">
        <v>0</v>
      </c>
      <c r="F23" s="39">
        <v>0</v>
      </c>
      <c r="G23" s="37">
        <f t="shared" si="2"/>
        <v>0</v>
      </c>
      <c r="H23" s="38">
        <v>0</v>
      </c>
      <c r="I23" s="38">
        <v>0</v>
      </c>
      <c r="J23" s="68">
        <v>0</v>
      </c>
      <c r="K23" s="37">
        <f t="shared" si="9"/>
        <v>0</v>
      </c>
      <c r="L23" s="38">
        <v>0</v>
      </c>
      <c r="M23" s="38">
        <v>0</v>
      </c>
      <c r="N23" s="39">
        <v>0</v>
      </c>
      <c r="O23" s="37">
        <f t="shared" si="10"/>
        <v>0</v>
      </c>
      <c r="P23" s="38">
        <v>0</v>
      </c>
      <c r="Q23" s="38">
        <v>0</v>
      </c>
      <c r="R23" s="39">
        <v>0</v>
      </c>
    </row>
    <row r="24" spans="1:18" ht="12" hidden="1" customHeight="1" x14ac:dyDescent="0.2">
      <c r="A24" s="55"/>
      <c r="B24" s="56">
        <f t="shared" si="3"/>
        <v>0</v>
      </c>
      <c r="C24" s="57">
        <f t="shared" si="1"/>
        <v>0</v>
      </c>
      <c r="D24" s="58"/>
      <c r="E24" s="58"/>
      <c r="F24" s="59"/>
      <c r="G24" s="57">
        <f t="shared" si="2"/>
        <v>0</v>
      </c>
      <c r="H24" s="58"/>
      <c r="I24" s="58"/>
      <c r="J24" s="65"/>
      <c r="K24" s="57">
        <f>L24</f>
        <v>0</v>
      </c>
      <c r="L24" s="58"/>
      <c r="M24" s="58"/>
      <c r="N24" s="59"/>
      <c r="O24" s="57"/>
      <c r="P24" s="58"/>
      <c r="Q24" s="58"/>
      <c r="R24" s="59"/>
    </row>
    <row r="25" spans="1:18" ht="12" customHeight="1" x14ac:dyDescent="0.2">
      <c r="A25" s="46" t="s">
        <v>30</v>
      </c>
      <c r="B25" s="47">
        <f>B26+B31+B37</f>
        <v>46</v>
      </c>
      <c r="C25" s="48">
        <f t="shared" si="1"/>
        <v>14</v>
      </c>
      <c r="D25" s="49">
        <f>+D26+D29+D31+D33+D36+D37</f>
        <v>6</v>
      </c>
      <c r="E25" s="49">
        <f t="shared" ref="E25" si="12">+E26+E29+E31+E33+E36+E37</f>
        <v>5</v>
      </c>
      <c r="F25" s="49">
        <f>F26+F31+F37</f>
        <v>3</v>
      </c>
      <c r="G25" s="49">
        <f>+H25+I25+J25</f>
        <v>8</v>
      </c>
      <c r="H25" s="49">
        <f>+H26+H29+H31+H33+H36+H37</f>
        <v>2</v>
      </c>
      <c r="I25" s="49">
        <f t="shared" ref="I25:J25" si="13">+I26+I29+I31+I33+I36+I37</f>
        <v>2</v>
      </c>
      <c r="J25" s="66">
        <f t="shared" si="13"/>
        <v>4</v>
      </c>
      <c r="K25" s="48">
        <f>+L25+M25+N25</f>
        <v>13</v>
      </c>
      <c r="L25" s="49">
        <f>+L26+L29+L31+L33+L36+L37</f>
        <v>3</v>
      </c>
      <c r="M25" s="49">
        <f t="shared" ref="M25:N25" si="14">+M26+M29+M31+M33+M36+M37</f>
        <v>2</v>
      </c>
      <c r="N25" s="72">
        <f t="shared" si="14"/>
        <v>8</v>
      </c>
      <c r="O25" s="48">
        <f>+P25+Q25+R25</f>
        <v>25</v>
      </c>
      <c r="P25" s="49">
        <f>+P26+P29+P31+P33+P36+P37</f>
        <v>5</v>
      </c>
      <c r="Q25" s="49">
        <f t="shared" ref="Q25:R25" si="15">+Q26+Q29+Q31+Q33+Q36+Q37</f>
        <v>6</v>
      </c>
      <c r="R25" s="72">
        <f t="shared" si="15"/>
        <v>14</v>
      </c>
    </row>
    <row r="26" spans="1:18" ht="15.2" customHeight="1" x14ac:dyDescent="0.2">
      <c r="A26" s="21" t="s">
        <v>31</v>
      </c>
      <c r="B26" s="26">
        <f>B27</f>
        <v>0</v>
      </c>
      <c r="C26" s="23">
        <f t="shared" si="1"/>
        <v>0</v>
      </c>
      <c r="D26" s="32">
        <f>D27+D28</f>
        <v>0</v>
      </c>
      <c r="E26" s="32">
        <f t="shared" ref="E26:R26" si="16">E27+E28</f>
        <v>0</v>
      </c>
      <c r="F26" s="33">
        <f t="shared" si="16"/>
        <v>0</v>
      </c>
      <c r="G26" s="32">
        <f t="shared" ref="G26:G37" si="17">+H26+I26+J26</f>
        <v>0</v>
      </c>
      <c r="H26" s="32">
        <f t="shared" si="16"/>
        <v>0</v>
      </c>
      <c r="I26" s="32">
        <f t="shared" si="16"/>
        <v>0</v>
      </c>
      <c r="J26" s="63">
        <f t="shared" si="16"/>
        <v>0</v>
      </c>
      <c r="K26" s="23">
        <f t="shared" ref="K26:K37" si="18">+L26+M26+N26</f>
        <v>6</v>
      </c>
      <c r="L26" s="32">
        <f t="shared" si="16"/>
        <v>0</v>
      </c>
      <c r="M26" s="32">
        <f t="shared" si="16"/>
        <v>0</v>
      </c>
      <c r="N26" s="33">
        <f t="shared" si="16"/>
        <v>6</v>
      </c>
      <c r="O26" s="23">
        <f t="shared" ref="O26:O37" si="19">+P26+Q26+R26</f>
        <v>8</v>
      </c>
      <c r="P26" s="32">
        <f t="shared" si="16"/>
        <v>0</v>
      </c>
      <c r="Q26" s="32">
        <f t="shared" si="16"/>
        <v>0</v>
      </c>
      <c r="R26" s="33">
        <f t="shared" si="16"/>
        <v>8</v>
      </c>
    </row>
    <row r="27" spans="1:18" ht="12" customHeight="1" x14ac:dyDescent="0.2">
      <c r="A27" s="20" t="s">
        <v>32</v>
      </c>
      <c r="B27" s="28"/>
      <c r="C27" s="23">
        <f t="shared" si="1"/>
        <v>0</v>
      </c>
      <c r="D27" s="24"/>
      <c r="E27" s="24"/>
      <c r="F27" s="25"/>
      <c r="G27" s="27">
        <f t="shared" si="17"/>
        <v>0</v>
      </c>
      <c r="H27" s="24"/>
      <c r="I27" s="24"/>
      <c r="J27" s="62"/>
      <c r="K27" s="23">
        <f t="shared" si="18"/>
        <v>0</v>
      </c>
      <c r="L27" s="24"/>
      <c r="M27" s="24"/>
      <c r="N27" s="25"/>
      <c r="O27" s="73">
        <f t="shared" si="19"/>
        <v>8</v>
      </c>
      <c r="P27" s="24"/>
      <c r="Q27" s="24"/>
      <c r="R27" s="25">
        <v>8</v>
      </c>
    </row>
    <row r="28" spans="1:18" ht="15.2" customHeight="1" x14ac:dyDescent="0.2">
      <c r="A28" s="20" t="s">
        <v>33</v>
      </c>
      <c r="B28" s="28">
        <v>0</v>
      </c>
      <c r="C28" s="23">
        <f t="shared" si="1"/>
        <v>0</v>
      </c>
      <c r="D28" s="24"/>
      <c r="E28" s="24"/>
      <c r="F28" s="25"/>
      <c r="G28" s="27">
        <f t="shared" si="17"/>
        <v>0</v>
      </c>
      <c r="H28" s="24"/>
      <c r="I28" s="24"/>
      <c r="J28" s="62"/>
      <c r="K28" s="23">
        <f t="shared" si="18"/>
        <v>6</v>
      </c>
      <c r="L28" s="24"/>
      <c r="M28" s="24"/>
      <c r="N28" s="25">
        <v>6</v>
      </c>
      <c r="O28" s="73">
        <f t="shared" si="19"/>
        <v>0</v>
      </c>
      <c r="P28" s="24"/>
      <c r="Q28" s="24"/>
      <c r="R28" s="25"/>
    </row>
    <row r="29" spans="1:18" hidden="1" x14ac:dyDescent="0.2">
      <c r="A29" s="21" t="s">
        <v>21</v>
      </c>
      <c r="B29" s="26">
        <f t="shared" si="3"/>
        <v>0</v>
      </c>
      <c r="C29" s="23">
        <f t="shared" si="1"/>
        <v>0</v>
      </c>
      <c r="D29" s="32">
        <f t="shared" ref="D29:R29" si="20">D30</f>
        <v>0</v>
      </c>
      <c r="E29" s="32">
        <f t="shared" si="20"/>
        <v>0</v>
      </c>
      <c r="F29" s="33">
        <f t="shared" si="20"/>
        <v>0</v>
      </c>
      <c r="G29" s="32">
        <f t="shared" si="17"/>
        <v>0</v>
      </c>
      <c r="H29" s="32">
        <f t="shared" si="20"/>
        <v>0</v>
      </c>
      <c r="I29" s="32">
        <f t="shared" si="20"/>
        <v>0</v>
      </c>
      <c r="J29" s="63">
        <f t="shared" si="20"/>
        <v>0</v>
      </c>
      <c r="K29" s="23">
        <f t="shared" si="18"/>
        <v>0</v>
      </c>
      <c r="L29" s="32">
        <f t="shared" si="20"/>
        <v>0</v>
      </c>
      <c r="M29" s="32">
        <f t="shared" si="20"/>
        <v>0</v>
      </c>
      <c r="N29" s="33">
        <f t="shared" si="20"/>
        <v>0</v>
      </c>
      <c r="O29" s="23">
        <f t="shared" si="19"/>
        <v>0</v>
      </c>
      <c r="P29" s="32">
        <f t="shared" si="20"/>
        <v>0</v>
      </c>
      <c r="Q29" s="32">
        <f t="shared" si="20"/>
        <v>0</v>
      </c>
      <c r="R29" s="33">
        <f t="shared" si="20"/>
        <v>0</v>
      </c>
    </row>
    <row r="30" spans="1:18" ht="24" hidden="1" x14ac:dyDescent="0.2">
      <c r="A30" s="20" t="s">
        <v>22</v>
      </c>
      <c r="B30" s="28">
        <f t="shared" si="3"/>
        <v>0</v>
      </c>
      <c r="C30" s="23">
        <f t="shared" si="1"/>
        <v>0</v>
      </c>
      <c r="D30" s="24"/>
      <c r="E30" s="24"/>
      <c r="F30" s="25"/>
      <c r="G30" s="27">
        <f t="shared" si="17"/>
        <v>0</v>
      </c>
      <c r="H30" s="24"/>
      <c r="I30" s="24"/>
      <c r="J30" s="62"/>
      <c r="K30" s="23">
        <f t="shared" si="18"/>
        <v>0</v>
      </c>
      <c r="L30" s="24"/>
      <c r="M30" s="24"/>
      <c r="N30" s="25"/>
      <c r="O30" s="73">
        <f t="shared" si="19"/>
        <v>0</v>
      </c>
      <c r="P30" s="24"/>
      <c r="Q30" s="24"/>
      <c r="R30" s="25"/>
    </row>
    <row r="31" spans="1:18" ht="22.7" customHeight="1" x14ac:dyDescent="0.2">
      <c r="A31" s="21" t="s">
        <v>34</v>
      </c>
      <c r="B31" s="26">
        <f>B32</f>
        <v>11</v>
      </c>
      <c r="C31" s="23">
        <f t="shared" si="1"/>
        <v>5</v>
      </c>
      <c r="D31" s="32">
        <f>D32</f>
        <v>3</v>
      </c>
      <c r="E31" s="32">
        <f t="shared" ref="E31:R31" si="21">E32</f>
        <v>2</v>
      </c>
      <c r="F31" s="33">
        <f t="shared" si="21"/>
        <v>0</v>
      </c>
      <c r="G31" s="32">
        <f t="shared" si="17"/>
        <v>0</v>
      </c>
      <c r="H31" s="32">
        <f t="shared" si="21"/>
        <v>0</v>
      </c>
      <c r="I31" s="32">
        <f t="shared" si="21"/>
        <v>0</v>
      </c>
      <c r="J31" s="63">
        <f t="shared" si="21"/>
        <v>0</v>
      </c>
      <c r="K31" s="23">
        <f t="shared" si="18"/>
        <v>3</v>
      </c>
      <c r="L31" s="32">
        <f t="shared" si="21"/>
        <v>1</v>
      </c>
      <c r="M31" s="32">
        <f t="shared" si="21"/>
        <v>1</v>
      </c>
      <c r="N31" s="33">
        <f t="shared" si="21"/>
        <v>1</v>
      </c>
      <c r="O31" s="23">
        <f t="shared" si="19"/>
        <v>3</v>
      </c>
      <c r="P31" s="32">
        <f t="shared" si="21"/>
        <v>1</v>
      </c>
      <c r="Q31" s="32">
        <f t="shared" si="21"/>
        <v>1</v>
      </c>
      <c r="R31" s="33">
        <f t="shared" si="21"/>
        <v>1</v>
      </c>
    </row>
    <row r="32" spans="1:18" ht="24" customHeight="1" x14ac:dyDescent="0.2">
      <c r="A32" s="20" t="s">
        <v>35</v>
      </c>
      <c r="B32" s="28">
        <f>C32+G32+K32+O32</f>
        <v>11</v>
      </c>
      <c r="C32" s="23">
        <f t="shared" si="1"/>
        <v>5</v>
      </c>
      <c r="D32" s="24">
        <v>3</v>
      </c>
      <c r="E32" s="24">
        <v>2</v>
      </c>
      <c r="F32" s="25">
        <v>0</v>
      </c>
      <c r="G32" s="27">
        <f t="shared" si="17"/>
        <v>0</v>
      </c>
      <c r="H32" s="24">
        <v>0</v>
      </c>
      <c r="I32" s="24">
        <v>0</v>
      </c>
      <c r="J32" s="81">
        <v>0</v>
      </c>
      <c r="K32" s="23">
        <f t="shared" si="18"/>
        <v>3</v>
      </c>
      <c r="L32" s="24">
        <v>1</v>
      </c>
      <c r="M32" s="24">
        <v>1</v>
      </c>
      <c r="N32" s="25">
        <v>1</v>
      </c>
      <c r="O32" s="73">
        <f t="shared" si="19"/>
        <v>3</v>
      </c>
      <c r="P32" s="24">
        <v>1</v>
      </c>
      <c r="Q32" s="24">
        <v>1</v>
      </c>
      <c r="R32" s="25">
        <v>1</v>
      </c>
    </row>
    <row r="33" spans="1:18" ht="21.75" customHeight="1" x14ac:dyDescent="0.2">
      <c r="A33" s="21" t="s">
        <v>43</v>
      </c>
      <c r="B33" s="26">
        <f>+C33+G33+K33+O33</f>
        <v>0</v>
      </c>
      <c r="C33" s="23">
        <f>+D33+E33+F33</f>
        <v>0</v>
      </c>
      <c r="D33" s="34">
        <f>+D34+D35</f>
        <v>0</v>
      </c>
      <c r="E33" s="34">
        <f t="shared" ref="E33:F33" si="22">+E34+E35</f>
        <v>0</v>
      </c>
      <c r="F33" s="34">
        <f t="shared" si="22"/>
        <v>0</v>
      </c>
      <c r="G33" s="34">
        <f t="shared" si="17"/>
        <v>0</v>
      </c>
      <c r="H33" s="34">
        <f>+H34+H35</f>
        <v>0</v>
      </c>
      <c r="I33" s="34">
        <f t="shared" ref="I33:J33" si="23">+I34+I35</f>
        <v>0</v>
      </c>
      <c r="J33" s="67">
        <f t="shared" si="23"/>
        <v>0</v>
      </c>
      <c r="K33" s="31">
        <f t="shared" si="18"/>
        <v>0</v>
      </c>
      <c r="L33" s="34">
        <f>+L34+L35</f>
        <v>0</v>
      </c>
      <c r="M33" s="34">
        <f t="shared" ref="M33:N33" si="24">+M34+M35</f>
        <v>0</v>
      </c>
      <c r="N33" s="35">
        <f t="shared" si="24"/>
        <v>0</v>
      </c>
      <c r="O33" s="31">
        <f t="shared" si="19"/>
        <v>0</v>
      </c>
      <c r="P33" s="34">
        <f>+P34+P35</f>
        <v>0</v>
      </c>
      <c r="Q33" s="34">
        <f t="shared" ref="Q33:R33" si="25">+Q34+Q35</f>
        <v>0</v>
      </c>
      <c r="R33" s="35">
        <f t="shared" si="25"/>
        <v>0</v>
      </c>
    </row>
    <row r="34" spans="1:18" s="40" customFormat="1" x14ac:dyDescent="0.2">
      <c r="A34" s="41" t="s">
        <v>44</v>
      </c>
      <c r="B34" s="36">
        <f>+C34+G34+K34+O34</f>
        <v>0</v>
      </c>
      <c r="C34" s="37">
        <f>+D34+E34+F34</f>
        <v>0</v>
      </c>
      <c r="D34" s="38"/>
      <c r="E34" s="38"/>
      <c r="F34" s="39"/>
      <c r="G34" s="38">
        <f>+H34+I34+J34</f>
        <v>0</v>
      </c>
      <c r="H34" s="38"/>
      <c r="I34" s="38"/>
      <c r="J34" s="68"/>
      <c r="K34" s="37">
        <f>+L34+M34+N34</f>
        <v>0</v>
      </c>
      <c r="L34" s="38"/>
      <c r="M34" s="38"/>
      <c r="N34" s="39"/>
      <c r="O34" s="37">
        <f>+P34+Q34+R34</f>
        <v>0</v>
      </c>
      <c r="P34" s="38"/>
      <c r="Q34" s="38"/>
      <c r="R34" s="39"/>
    </row>
    <row r="35" spans="1:18" s="40" customFormat="1" hidden="1" x14ac:dyDescent="0.2">
      <c r="A35" s="41" t="s">
        <v>45</v>
      </c>
      <c r="B35" s="36">
        <f>+C35+G35+K35+O35</f>
        <v>0</v>
      </c>
      <c r="C35" s="37">
        <f>+D35+E35+F35</f>
        <v>0</v>
      </c>
      <c r="D35" s="38"/>
      <c r="E35" s="38"/>
      <c r="F35" s="39"/>
      <c r="G35" s="38">
        <f>+H35+I35+J35</f>
        <v>0</v>
      </c>
      <c r="H35" s="38"/>
      <c r="I35" s="38"/>
      <c r="J35" s="68"/>
      <c r="K35" s="37">
        <f>+L35+M35+N35</f>
        <v>0</v>
      </c>
      <c r="L35" s="38"/>
      <c r="M35" s="38"/>
      <c r="N35" s="39"/>
      <c r="O35" s="37">
        <f>+P35+Q35+R35</f>
        <v>0</v>
      </c>
      <c r="P35" s="38"/>
      <c r="Q35" s="38"/>
      <c r="R35" s="39"/>
    </row>
    <row r="36" spans="1:18" hidden="1" x14ac:dyDescent="0.2">
      <c r="A36" s="21" t="s">
        <v>46</v>
      </c>
      <c r="B36" s="26">
        <f t="shared" si="3"/>
        <v>0</v>
      </c>
      <c r="C36" s="23">
        <f t="shared" si="1"/>
        <v>0</v>
      </c>
      <c r="D36" s="34"/>
      <c r="E36" s="34"/>
      <c r="F36" s="35"/>
      <c r="G36" s="34">
        <f t="shared" si="17"/>
        <v>0</v>
      </c>
      <c r="H36" s="34"/>
      <c r="I36" s="34"/>
      <c r="J36" s="67"/>
      <c r="K36" s="31">
        <f t="shared" si="18"/>
        <v>0</v>
      </c>
      <c r="L36" s="34"/>
      <c r="M36" s="34"/>
      <c r="N36" s="35"/>
      <c r="O36" s="31">
        <f t="shared" si="19"/>
        <v>0</v>
      </c>
      <c r="P36" s="34"/>
      <c r="Q36" s="34"/>
      <c r="R36" s="35"/>
    </row>
    <row r="37" spans="1:18" ht="18.600000000000001" customHeight="1" thickBot="1" x14ac:dyDescent="0.25">
      <c r="A37" s="21" t="s">
        <v>47</v>
      </c>
      <c r="B37" s="26">
        <f>C37+G37+K37+O37</f>
        <v>35</v>
      </c>
      <c r="C37" s="23">
        <f t="shared" si="1"/>
        <v>9</v>
      </c>
      <c r="D37" s="34">
        <v>3</v>
      </c>
      <c r="E37" s="34">
        <v>3</v>
      </c>
      <c r="F37" s="35">
        <v>3</v>
      </c>
      <c r="G37" s="34">
        <f t="shared" si="17"/>
        <v>8</v>
      </c>
      <c r="H37" s="34">
        <v>2</v>
      </c>
      <c r="I37" s="34">
        <v>2</v>
      </c>
      <c r="J37" s="67">
        <v>4</v>
      </c>
      <c r="K37" s="31">
        <f t="shared" si="18"/>
        <v>4</v>
      </c>
      <c r="L37" s="34">
        <v>2</v>
      </c>
      <c r="M37" s="34">
        <v>1</v>
      </c>
      <c r="N37" s="35">
        <v>1</v>
      </c>
      <c r="O37" s="31">
        <f t="shared" si="19"/>
        <v>14</v>
      </c>
      <c r="P37" s="34">
        <v>4</v>
      </c>
      <c r="Q37" s="34">
        <v>5</v>
      </c>
      <c r="R37" s="35">
        <v>5</v>
      </c>
    </row>
    <row r="38" spans="1:18" ht="24.75" thickBot="1" x14ac:dyDescent="0.25">
      <c r="A38" s="50" t="s">
        <v>36</v>
      </c>
      <c r="B38" s="51">
        <f>B11+B25</f>
        <v>226</v>
      </c>
      <c r="C38" s="52">
        <f t="shared" si="1"/>
        <v>43</v>
      </c>
      <c r="D38" s="53">
        <f t="shared" ref="D38:R38" si="26">+D11+D25</f>
        <v>9</v>
      </c>
      <c r="E38" s="53">
        <f t="shared" si="26"/>
        <v>9</v>
      </c>
      <c r="F38" s="54">
        <f>F25+F19+F15+F12</f>
        <v>25</v>
      </c>
      <c r="G38" s="53">
        <f t="shared" si="26"/>
        <v>59</v>
      </c>
      <c r="H38" s="53">
        <f t="shared" si="26"/>
        <v>41</v>
      </c>
      <c r="I38" s="53">
        <f t="shared" si="26"/>
        <v>8</v>
      </c>
      <c r="J38" s="69">
        <f t="shared" si="26"/>
        <v>10</v>
      </c>
      <c r="K38" s="52">
        <f t="shared" si="26"/>
        <v>44</v>
      </c>
      <c r="L38" s="53">
        <f t="shared" si="26"/>
        <v>7</v>
      </c>
      <c r="M38" s="53">
        <f t="shared" si="26"/>
        <v>10</v>
      </c>
      <c r="N38" s="54">
        <f t="shared" si="26"/>
        <v>27</v>
      </c>
      <c r="O38" s="52">
        <f t="shared" si="26"/>
        <v>94</v>
      </c>
      <c r="P38" s="53">
        <f t="shared" si="26"/>
        <v>41</v>
      </c>
      <c r="Q38" s="53">
        <f t="shared" si="26"/>
        <v>32</v>
      </c>
      <c r="R38" s="54">
        <f t="shared" si="26"/>
        <v>21</v>
      </c>
    </row>
    <row r="39" spans="1:18" hidden="1" x14ac:dyDescent="0.2"/>
    <row r="40" spans="1:18" ht="15.75" x14ac:dyDescent="0.25">
      <c r="A40" s="75" t="s">
        <v>49</v>
      </c>
      <c r="C40" s="74"/>
      <c r="D40" s="74"/>
      <c r="E40" s="74"/>
      <c r="F40" s="74"/>
      <c r="G40" s="74"/>
      <c r="H40" s="74"/>
    </row>
    <row r="41" spans="1:18" hidden="1" x14ac:dyDescent="0.2">
      <c r="B41" s="2" t="s">
        <v>41</v>
      </c>
      <c r="D41" s="93"/>
      <c r="E41" s="93"/>
      <c r="F41" s="93"/>
      <c r="G41" s="93"/>
    </row>
    <row r="42" spans="1:18" ht="15.75" x14ac:dyDescent="0.25">
      <c r="A42" s="75"/>
      <c r="B42" s="3"/>
    </row>
    <row r="43" spans="1:18" x14ac:dyDescent="0.2">
      <c r="A43" s="1" t="s">
        <v>54</v>
      </c>
    </row>
  </sheetData>
  <mergeCells count="13">
    <mergeCell ref="D41:G41"/>
    <mergeCell ref="A9:A10"/>
    <mergeCell ref="B9:B10"/>
    <mergeCell ref="C9:F9"/>
    <mergeCell ref="G9:J9"/>
    <mergeCell ref="K9:N9"/>
    <mergeCell ref="O9:R9"/>
    <mergeCell ref="A1:R1"/>
    <mergeCell ref="A2:R2"/>
    <mergeCell ref="B3:R3"/>
    <mergeCell ref="C4:R4"/>
    <mergeCell ref="E5:R5"/>
    <mergeCell ref="AA7:AH7"/>
  </mergeCells>
  <pageMargins left="0.74803149606299213" right="0.23622047244094491" top="0.23622047244094491" bottom="0.19685039370078741" header="0.23622047244094491" footer="0.19685039370078741"/>
  <pageSetup paperSize="9" scale="84" orientation="landscape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3"/>
  <sheetViews>
    <sheetView view="pageBreakPreview" topLeftCell="A10" zoomScaleSheetLayoutView="100" workbookViewId="0">
      <selection activeCell="R32" sqref="R32"/>
    </sheetView>
  </sheetViews>
  <sheetFormatPr defaultColWidth="8.85546875" defaultRowHeight="12.75" x14ac:dyDescent="0.2"/>
  <cols>
    <col min="1" max="1" width="42.7109375" style="1" customWidth="1"/>
    <col min="2" max="2" width="9.140625" style="2" customWidth="1"/>
    <col min="3" max="3" width="6.42578125" style="2" customWidth="1"/>
    <col min="4" max="4" width="6.5703125" style="2" customWidth="1"/>
    <col min="5" max="5" width="7.42578125" style="2" customWidth="1"/>
    <col min="6" max="6" width="6.85546875" style="2" customWidth="1"/>
    <col min="7" max="7" width="6.28515625" style="2" customWidth="1"/>
    <col min="8" max="8" width="6.5703125" style="2" customWidth="1"/>
    <col min="9" max="9" width="6.85546875" style="2" customWidth="1"/>
    <col min="10" max="10" width="6" style="2" customWidth="1"/>
    <col min="11" max="11" width="5.7109375" style="2" customWidth="1"/>
    <col min="12" max="12" width="6.85546875" style="2" customWidth="1"/>
    <col min="13" max="13" width="6.7109375" style="2" customWidth="1"/>
    <col min="14" max="14" width="7.5703125" style="2" customWidth="1"/>
    <col min="15" max="15" width="6" style="2" customWidth="1"/>
    <col min="16" max="16" width="7" style="2" customWidth="1"/>
    <col min="17" max="17" width="6.5703125" style="2" customWidth="1"/>
    <col min="18" max="18" width="7.140625" style="2" customWidth="1"/>
    <col min="19" max="16384" width="8.85546875" style="2"/>
  </cols>
  <sheetData>
    <row r="1" spans="1:34" ht="15.75" x14ac:dyDescent="0.25">
      <c r="A1" s="89" t="s">
        <v>37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</row>
    <row r="2" spans="1:34" ht="15.75" x14ac:dyDescent="0.25">
      <c r="A2" s="89" t="s">
        <v>52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spans="1:34" ht="27.2" customHeight="1" x14ac:dyDescent="0.2">
      <c r="A3" s="4" t="s">
        <v>48</v>
      </c>
      <c r="B3" s="90" t="s">
        <v>51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5"/>
      <c r="T3" s="5"/>
      <c r="U3" s="13"/>
      <c r="V3" s="13"/>
      <c r="W3"/>
      <c r="X3"/>
      <c r="Y3"/>
      <c r="Z3"/>
      <c r="AA3"/>
      <c r="AB3"/>
      <c r="AC3"/>
      <c r="AD3"/>
      <c r="AE3"/>
      <c r="AF3"/>
      <c r="AG3"/>
      <c r="AH3"/>
    </row>
    <row r="4" spans="1:34" ht="13.35" customHeight="1" x14ac:dyDescent="0.2">
      <c r="A4" s="6" t="s">
        <v>40</v>
      </c>
      <c r="B4" s="80">
        <v>43047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14"/>
      <c r="T4" s="14"/>
      <c r="U4" s="14"/>
      <c r="V4" s="14"/>
      <c r="W4"/>
      <c r="X4"/>
      <c r="Y4"/>
      <c r="Z4"/>
      <c r="AA4"/>
      <c r="AB4"/>
      <c r="AC4"/>
      <c r="AD4"/>
      <c r="AE4"/>
      <c r="AF4"/>
      <c r="AG4"/>
      <c r="AH4"/>
    </row>
    <row r="5" spans="1:34" ht="13.35" customHeight="1" x14ac:dyDescent="0.2">
      <c r="A5" s="7" t="s">
        <v>38</v>
      </c>
      <c r="B5" s="14"/>
      <c r="C5" s="14" t="s">
        <v>56</v>
      </c>
      <c r="D5" s="79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16"/>
      <c r="T5" s="16"/>
      <c r="U5" s="15"/>
      <c r="V5" s="15"/>
      <c r="W5"/>
      <c r="X5"/>
      <c r="Y5"/>
      <c r="Z5"/>
      <c r="AA5"/>
      <c r="AB5"/>
      <c r="AC5"/>
      <c r="AD5"/>
      <c r="AE5"/>
      <c r="AF5"/>
      <c r="AG5"/>
      <c r="AH5"/>
    </row>
    <row r="6" spans="1:34" ht="13.35" customHeight="1" x14ac:dyDescent="0.2">
      <c r="A6" s="9"/>
      <c r="B6"/>
      <c r="C6"/>
      <c r="D6"/>
      <c r="E6" s="10"/>
      <c r="F6" s="10"/>
      <c r="G6" s="11"/>
      <c r="H6" s="11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/>
      <c r="X6"/>
      <c r="Y6"/>
      <c r="Z6"/>
      <c r="AA6"/>
      <c r="AB6"/>
      <c r="AC6"/>
      <c r="AD6"/>
      <c r="AE6"/>
      <c r="AF6"/>
      <c r="AG6"/>
      <c r="AH6"/>
    </row>
    <row r="7" spans="1:34" ht="13.35" customHeight="1" x14ac:dyDescent="0.2">
      <c r="A7" s="7" t="s">
        <v>39</v>
      </c>
      <c r="B7" s="8"/>
      <c r="C7" s="8"/>
      <c r="D7" s="8"/>
      <c r="G7"/>
      <c r="H7"/>
      <c r="I7"/>
      <c r="J7"/>
      <c r="K7"/>
      <c r="W7"/>
      <c r="X7"/>
      <c r="Y7"/>
      <c r="Z7"/>
      <c r="AA7" s="85"/>
      <c r="AB7" s="85"/>
      <c r="AC7" s="85"/>
      <c r="AD7" s="85"/>
      <c r="AE7" s="85"/>
      <c r="AF7" s="85"/>
      <c r="AG7" s="85"/>
      <c r="AH7" s="85"/>
    </row>
    <row r="8" spans="1:34" ht="13.5" thickBot="1" x14ac:dyDescent="0.25"/>
    <row r="9" spans="1:34" x14ac:dyDescent="0.2">
      <c r="A9" s="94" t="s">
        <v>24</v>
      </c>
      <c r="B9" s="94" t="s">
        <v>53</v>
      </c>
      <c r="C9" s="86" t="s">
        <v>0</v>
      </c>
      <c r="D9" s="87"/>
      <c r="E9" s="87"/>
      <c r="F9" s="88"/>
      <c r="G9" s="86" t="s">
        <v>1</v>
      </c>
      <c r="H9" s="87"/>
      <c r="I9" s="87"/>
      <c r="J9" s="96"/>
      <c r="K9" s="86" t="s">
        <v>2</v>
      </c>
      <c r="L9" s="87"/>
      <c r="M9" s="87"/>
      <c r="N9" s="88"/>
      <c r="O9" s="86" t="s">
        <v>3</v>
      </c>
      <c r="P9" s="87"/>
      <c r="Q9" s="87"/>
      <c r="R9" s="88"/>
    </row>
    <row r="10" spans="1:34" ht="25.9" customHeight="1" thickBot="1" x14ac:dyDescent="0.25">
      <c r="A10" s="95"/>
      <c r="B10" s="95"/>
      <c r="C10" s="17" t="s">
        <v>4</v>
      </c>
      <c r="D10" s="18" t="s">
        <v>5</v>
      </c>
      <c r="E10" s="18" t="s">
        <v>6</v>
      </c>
      <c r="F10" s="19" t="s">
        <v>7</v>
      </c>
      <c r="G10" s="17" t="s">
        <v>4</v>
      </c>
      <c r="H10" s="18" t="s">
        <v>8</v>
      </c>
      <c r="I10" s="18" t="s">
        <v>9</v>
      </c>
      <c r="J10" s="60" t="s">
        <v>10</v>
      </c>
      <c r="K10" s="17" t="s">
        <v>4</v>
      </c>
      <c r="L10" s="18" t="s">
        <v>11</v>
      </c>
      <c r="M10" s="18" t="s">
        <v>12</v>
      </c>
      <c r="N10" s="19" t="s">
        <v>13</v>
      </c>
      <c r="O10" s="17" t="s">
        <v>4</v>
      </c>
      <c r="P10" s="18" t="s">
        <v>14</v>
      </c>
      <c r="Q10" s="18" t="s">
        <v>15</v>
      </c>
      <c r="R10" s="19" t="s">
        <v>16</v>
      </c>
    </row>
    <row r="11" spans="1:34" x14ac:dyDescent="0.2">
      <c r="A11" s="42" t="s">
        <v>25</v>
      </c>
      <c r="B11" s="43">
        <f>B12+B15+B19</f>
        <v>180</v>
      </c>
      <c r="C11" s="78">
        <f>+D11+E11+F11</f>
        <v>29</v>
      </c>
      <c r="D11" s="44">
        <f>D12+D13+D15+D19+D23+D24</f>
        <v>3</v>
      </c>
      <c r="E11" s="44">
        <f>E12+E13+E15+E19+E23+E24</f>
        <v>4</v>
      </c>
      <c r="F11" s="44">
        <f>F12+F15+F19</f>
        <v>22</v>
      </c>
      <c r="G11" s="45">
        <f>+H11+I11+J11</f>
        <v>51</v>
      </c>
      <c r="H11" s="44">
        <f t="shared" ref="H11:R11" si="0">H12+H13+H15+H19+H23+H24</f>
        <v>39</v>
      </c>
      <c r="I11" s="44">
        <f t="shared" si="0"/>
        <v>6</v>
      </c>
      <c r="J11" s="61">
        <f t="shared" si="0"/>
        <v>6</v>
      </c>
      <c r="K11" s="45">
        <f t="shared" si="0"/>
        <v>31</v>
      </c>
      <c r="L11" s="44">
        <f t="shared" si="0"/>
        <v>4</v>
      </c>
      <c r="M11" s="44">
        <f t="shared" si="0"/>
        <v>8</v>
      </c>
      <c r="N11" s="71">
        <f t="shared" si="0"/>
        <v>19</v>
      </c>
      <c r="O11" s="45">
        <f t="shared" si="0"/>
        <v>69</v>
      </c>
      <c r="P11" s="44">
        <f t="shared" si="0"/>
        <v>36</v>
      </c>
      <c r="Q11" s="44">
        <f t="shared" si="0"/>
        <v>26</v>
      </c>
      <c r="R11" s="71">
        <f t="shared" si="0"/>
        <v>7</v>
      </c>
    </row>
    <row r="12" spans="1:34" x14ac:dyDescent="0.2">
      <c r="A12" s="20" t="s">
        <v>23</v>
      </c>
      <c r="B12" s="22">
        <f>C12+G12+K12+O12</f>
        <v>50</v>
      </c>
      <c r="C12" s="23">
        <f t="shared" ref="C12:C38" si="1">+D12+E12+F12</f>
        <v>3</v>
      </c>
      <c r="D12" s="76">
        <v>1</v>
      </c>
      <c r="E12" s="24">
        <v>1</v>
      </c>
      <c r="F12" s="25">
        <v>1</v>
      </c>
      <c r="G12" s="23">
        <f t="shared" ref="G12:G24" si="2">+H12+I12+J12</f>
        <v>9</v>
      </c>
      <c r="H12" s="24">
        <v>3</v>
      </c>
      <c r="I12" s="24">
        <v>3</v>
      </c>
      <c r="J12" s="62">
        <v>3</v>
      </c>
      <c r="K12" s="23">
        <f>L12+M12+N12</f>
        <v>13</v>
      </c>
      <c r="L12" s="24">
        <v>2</v>
      </c>
      <c r="M12" s="24">
        <v>2</v>
      </c>
      <c r="N12" s="25">
        <v>9</v>
      </c>
      <c r="O12" s="23">
        <f>P12+Q12+R12</f>
        <v>25</v>
      </c>
      <c r="P12" s="24">
        <v>10</v>
      </c>
      <c r="Q12" s="24">
        <v>12</v>
      </c>
      <c r="R12" s="25">
        <v>3</v>
      </c>
    </row>
    <row r="13" spans="1:34" ht="21.75" hidden="1" customHeight="1" x14ac:dyDescent="0.2">
      <c r="A13" s="21" t="s">
        <v>42</v>
      </c>
      <c r="B13" s="26">
        <f t="shared" ref="B13:B36" si="3">+C13+G13+K13+O13</f>
        <v>0</v>
      </c>
      <c r="C13" s="23">
        <f t="shared" si="1"/>
        <v>0</v>
      </c>
      <c r="D13" s="70">
        <f>+D14</f>
        <v>0</v>
      </c>
      <c r="E13" s="32">
        <f t="shared" ref="E13:F13" si="4">+E14</f>
        <v>0</v>
      </c>
      <c r="F13" s="32">
        <f t="shared" si="4"/>
        <v>0</v>
      </c>
      <c r="G13" s="23">
        <f t="shared" si="2"/>
        <v>0</v>
      </c>
      <c r="H13" s="32">
        <f>+H14</f>
        <v>0</v>
      </c>
      <c r="I13" s="32">
        <f t="shared" ref="I13:J13" si="5">+I14</f>
        <v>0</v>
      </c>
      <c r="J13" s="63">
        <f t="shared" si="5"/>
        <v>0</v>
      </c>
      <c r="K13" s="23">
        <f>K14+K16</f>
        <v>0</v>
      </c>
      <c r="L13" s="32">
        <f>+L14</f>
        <v>0</v>
      </c>
      <c r="M13" s="32">
        <f t="shared" ref="M13:N13" si="6">+M14</f>
        <v>0</v>
      </c>
      <c r="N13" s="33">
        <f t="shared" si="6"/>
        <v>0</v>
      </c>
      <c r="O13" s="23">
        <f>O14+O16</f>
        <v>0</v>
      </c>
      <c r="P13" s="32">
        <f>+P14</f>
        <v>0</v>
      </c>
      <c r="Q13" s="32">
        <f t="shared" ref="Q13:R13" si="7">+Q14</f>
        <v>0</v>
      </c>
      <c r="R13" s="33">
        <f t="shared" si="7"/>
        <v>0</v>
      </c>
    </row>
    <row r="14" spans="1:34" hidden="1" x14ac:dyDescent="0.2">
      <c r="A14" s="20" t="s">
        <v>50</v>
      </c>
      <c r="B14" s="22">
        <f>+C14+G14+K14+O14</f>
        <v>0</v>
      </c>
      <c r="C14" s="23">
        <f>+D14+E14+F14</f>
        <v>0</v>
      </c>
      <c r="D14" s="76"/>
      <c r="E14" s="24"/>
      <c r="F14" s="25"/>
      <c r="G14" s="23">
        <f>+H14+I14+J14</f>
        <v>0</v>
      </c>
      <c r="H14" s="24"/>
      <c r="I14" s="24"/>
      <c r="J14" s="62"/>
      <c r="K14" s="23">
        <f>+L14+M14+N14</f>
        <v>0</v>
      </c>
      <c r="L14" s="24"/>
      <c r="M14" s="24"/>
      <c r="N14" s="25"/>
      <c r="O14" s="23">
        <f>+P14+Q14+R14</f>
        <v>0</v>
      </c>
      <c r="P14" s="24"/>
      <c r="Q14" s="24"/>
      <c r="R14" s="25"/>
    </row>
    <row r="15" spans="1:34" ht="21.75" customHeight="1" x14ac:dyDescent="0.2">
      <c r="A15" s="21" t="s">
        <v>17</v>
      </c>
      <c r="B15" s="26">
        <f>+C15+G15+K15+O15</f>
        <v>1</v>
      </c>
      <c r="C15" s="23">
        <f t="shared" si="1"/>
        <v>1</v>
      </c>
      <c r="D15" s="70">
        <f>D16+D17+D18</f>
        <v>0</v>
      </c>
      <c r="E15" s="32">
        <f t="shared" ref="E15:R15" si="8">E16+E17+E18</f>
        <v>0</v>
      </c>
      <c r="F15" s="33">
        <f t="shared" si="8"/>
        <v>1</v>
      </c>
      <c r="G15" s="23">
        <f t="shared" si="2"/>
        <v>0</v>
      </c>
      <c r="H15" s="32">
        <f>H16+H17+H18</f>
        <v>0</v>
      </c>
      <c r="I15" s="32">
        <f t="shared" si="8"/>
        <v>0</v>
      </c>
      <c r="J15" s="63">
        <f t="shared" si="8"/>
        <v>0</v>
      </c>
      <c r="K15" s="23">
        <f t="shared" si="8"/>
        <v>0</v>
      </c>
      <c r="L15" s="32">
        <f t="shared" si="8"/>
        <v>0</v>
      </c>
      <c r="M15" s="32">
        <f t="shared" si="8"/>
        <v>0</v>
      </c>
      <c r="N15" s="33">
        <f t="shared" si="8"/>
        <v>0</v>
      </c>
      <c r="O15" s="23">
        <f>O16+O17+O18</f>
        <v>0</v>
      </c>
      <c r="P15" s="32">
        <f t="shared" si="8"/>
        <v>0</v>
      </c>
      <c r="Q15" s="32">
        <f t="shared" si="8"/>
        <v>0</v>
      </c>
      <c r="R15" s="33">
        <f t="shared" si="8"/>
        <v>0</v>
      </c>
    </row>
    <row r="16" spans="1:34" ht="24" hidden="1" x14ac:dyDescent="0.2">
      <c r="A16" s="20" t="s">
        <v>28</v>
      </c>
      <c r="B16" s="28">
        <f t="shared" si="3"/>
        <v>0</v>
      </c>
      <c r="C16" s="23">
        <f t="shared" si="1"/>
        <v>0</v>
      </c>
      <c r="D16" s="77"/>
      <c r="E16" s="29"/>
      <c r="F16" s="30"/>
      <c r="G16" s="23">
        <f t="shared" si="2"/>
        <v>0</v>
      </c>
      <c r="H16" s="29"/>
      <c r="I16" s="29"/>
      <c r="J16" s="64"/>
      <c r="K16" s="23">
        <f>L16+M16+N16</f>
        <v>0</v>
      </c>
      <c r="L16" s="29"/>
      <c r="M16" s="29"/>
      <c r="N16" s="30"/>
      <c r="O16" s="23">
        <f>P16+Q16+R16</f>
        <v>0</v>
      </c>
      <c r="P16" s="29"/>
      <c r="Q16" s="29"/>
      <c r="R16" s="30"/>
    </row>
    <row r="17" spans="1:18" ht="17.25" customHeight="1" x14ac:dyDescent="0.2">
      <c r="A17" s="20" t="s">
        <v>27</v>
      </c>
      <c r="B17" s="28">
        <f t="shared" si="3"/>
        <v>1</v>
      </c>
      <c r="C17" s="23">
        <f t="shared" si="1"/>
        <v>1</v>
      </c>
      <c r="D17" s="77">
        <v>0</v>
      </c>
      <c r="E17" s="29">
        <v>0</v>
      </c>
      <c r="F17" s="30">
        <v>1</v>
      </c>
      <c r="G17" s="23">
        <f t="shared" si="2"/>
        <v>0</v>
      </c>
      <c r="H17" s="29">
        <v>0</v>
      </c>
      <c r="I17" s="29">
        <v>0</v>
      </c>
      <c r="J17" s="64">
        <v>0</v>
      </c>
      <c r="K17" s="23">
        <f t="shared" ref="K17:K23" si="9">L17+M17+N17</f>
        <v>0</v>
      </c>
      <c r="L17" s="29">
        <v>0</v>
      </c>
      <c r="M17" s="29">
        <v>0</v>
      </c>
      <c r="N17" s="30">
        <v>0</v>
      </c>
      <c r="O17" s="23">
        <f t="shared" ref="O17:O23" si="10">P17+Q17+R17</f>
        <v>0</v>
      </c>
      <c r="P17" s="29">
        <v>0</v>
      </c>
      <c r="Q17" s="29">
        <v>0</v>
      </c>
      <c r="R17" s="30">
        <v>0</v>
      </c>
    </row>
    <row r="18" spans="1:18" ht="24" hidden="1" x14ac:dyDescent="0.2">
      <c r="A18" s="20" t="s">
        <v>26</v>
      </c>
      <c r="B18" s="28">
        <f t="shared" si="3"/>
        <v>0</v>
      </c>
      <c r="C18" s="23">
        <f t="shared" si="1"/>
        <v>0</v>
      </c>
      <c r="D18" s="77"/>
      <c r="E18" s="29"/>
      <c r="F18" s="30"/>
      <c r="G18" s="23">
        <f t="shared" si="2"/>
        <v>0</v>
      </c>
      <c r="H18" s="29"/>
      <c r="I18" s="29"/>
      <c r="J18" s="64"/>
      <c r="K18" s="23">
        <f t="shared" si="9"/>
        <v>0</v>
      </c>
      <c r="L18" s="29"/>
      <c r="M18" s="29"/>
      <c r="N18" s="30"/>
      <c r="O18" s="23">
        <f t="shared" si="10"/>
        <v>0</v>
      </c>
      <c r="P18" s="29"/>
      <c r="Q18" s="29"/>
      <c r="R18" s="30"/>
    </row>
    <row r="19" spans="1:18" ht="18" customHeight="1" x14ac:dyDescent="0.2">
      <c r="A19" s="21" t="s">
        <v>18</v>
      </c>
      <c r="B19" s="26">
        <f>B20+B22+B23</f>
        <v>129</v>
      </c>
      <c r="C19" s="23">
        <f t="shared" si="1"/>
        <v>25</v>
      </c>
      <c r="D19" s="70">
        <f>D20+D21+D22</f>
        <v>2</v>
      </c>
      <c r="E19" s="32">
        <f t="shared" ref="E19:R19" si="11">E20+E21+E22</f>
        <v>3</v>
      </c>
      <c r="F19" s="32">
        <f>F20+F22+F23</f>
        <v>20</v>
      </c>
      <c r="G19" s="23">
        <f>+H19+I19+J19</f>
        <v>9</v>
      </c>
      <c r="H19" s="32">
        <f t="shared" si="11"/>
        <v>3</v>
      </c>
      <c r="I19" s="32">
        <f t="shared" si="11"/>
        <v>3</v>
      </c>
      <c r="J19" s="63">
        <f t="shared" si="11"/>
        <v>3</v>
      </c>
      <c r="K19" s="23">
        <f>+L19+M19+N19</f>
        <v>18</v>
      </c>
      <c r="L19" s="32">
        <f t="shared" si="11"/>
        <v>2</v>
      </c>
      <c r="M19" s="32">
        <f t="shared" si="11"/>
        <v>6</v>
      </c>
      <c r="N19" s="33">
        <f t="shared" si="11"/>
        <v>10</v>
      </c>
      <c r="O19" s="23">
        <f>+P19+Q19+R19</f>
        <v>44</v>
      </c>
      <c r="P19" s="32">
        <f t="shared" si="11"/>
        <v>26</v>
      </c>
      <c r="Q19" s="32">
        <f t="shared" si="11"/>
        <v>14</v>
      </c>
      <c r="R19" s="33">
        <f t="shared" si="11"/>
        <v>4</v>
      </c>
    </row>
    <row r="20" spans="1:18" x14ac:dyDescent="0.2">
      <c r="A20" s="20" t="s">
        <v>29</v>
      </c>
      <c r="B20" s="28">
        <f>C20+G20+K20+O20</f>
        <v>62</v>
      </c>
      <c r="C20" s="23">
        <f t="shared" si="1"/>
        <v>6</v>
      </c>
      <c r="D20" s="24">
        <v>2</v>
      </c>
      <c r="E20" s="24">
        <v>2</v>
      </c>
      <c r="F20" s="25">
        <v>2</v>
      </c>
      <c r="G20" s="23">
        <f t="shared" si="2"/>
        <v>6</v>
      </c>
      <c r="H20" s="24">
        <v>2</v>
      </c>
      <c r="I20" s="24">
        <v>2</v>
      </c>
      <c r="J20" s="62">
        <v>2</v>
      </c>
      <c r="K20" s="23">
        <f t="shared" si="9"/>
        <v>15</v>
      </c>
      <c r="L20" s="24">
        <v>2</v>
      </c>
      <c r="M20" s="24">
        <v>5</v>
      </c>
      <c r="N20" s="25">
        <v>8</v>
      </c>
      <c r="O20" s="23">
        <f t="shared" si="10"/>
        <v>35</v>
      </c>
      <c r="P20" s="24">
        <v>22</v>
      </c>
      <c r="Q20" s="24">
        <v>10</v>
      </c>
      <c r="R20" s="25">
        <v>3</v>
      </c>
    </row>
    <row r="21" spans="1:18" hidden="1" x14ac:dyDescent="0.2">
      <c r="A21" s="20" t="s">
        <v>19</v>
      </c>
      <c r="B21" s="28">
        <f t="shared" si="3"/>
        <v>0</v>
      </c>
      <c r="C21" s="23">
        <f t="shared" si="1"/>
        <v>0</v>
      </c>
      <c r="D21" s="24"/>
      <c r="E21" s="24"/>
      <c r="F21" s="25"/>
      <c r="G21" s="23">
        <f t="shared" si="2"/>
        <v>0</v>
      </c>
      <c r="H21" s="24"/>
      <c r="I21" s="24"/>
      <c r="J21" s="62"/>
      <c r="K21" s="23">
        <f t="shared" si="9"/>
        <v>0</v>
      </c>
      <c r="L21" s="24"/>
      <c r="M21" s="24"/>
      <c r="N21" s="25"/>
      <c r="O21" s="23">
        <f t="shared" si="10"/>
        <v>0</v>
      </c>
      <c r="P21" s="24"/>
      <c r="Q21" s="24"/>
      <c r="R21" s="25"/>
    </row>
    <row r="22" spans="1:18" ht="12.75" customHeight="1" x14ac:dyDescent="0.2">
      <c r="A22" s="41" t="s">
        <v>20</v>
      </c>
      <c r="B22" s="36">
        <f>C22+G22+K22+O22</f>
        <v>17</v>
      </c>
      <c r="C22" s="37">
        <f t="shared" si="1"/>
        <v>2</v>
      </c>
      <c r="D22" s="82">
        <v>0</v>
      </c>
      <c r="E22" s="82">
        <v>1</v>
      </c>
      <c r="F22" s="83">
        <v>1</v>
      </c>
      <c r="G22" s="37">
        <f t="shared" si="2"/>
        <v>3</v>
      </c>
      <c r="H22" s="82">
        <v>1</v>
      </c>
      <c r="I22" s="82">
        <v>1</v>
      </c>
      <c r="J22" s="81">
        <v>1</v>
      </c>
      <c r="K22" s="37">
        <f t="shared" si="9"/>
        <v>3</v>
      </c>
      <c r="L22" s="82">
        <v>0</v>
      </c>
      <c r="M22" s="82">
        <v>1</v>
      </c>
      <c r="N22" s="83">
        <v>2</v>
      </c>
      <c r="O22" s="37">
        <f t="shared" si="10"/>
        <v>9</v>
      </c>
      <c r="P22" s="82">
        <v>4</v>
      </c>
      <c r="Q22" s="82">
        <v>4</v>
      </c>
      <c r="R22" s="83">
        <v>1</v>
      </c>
    </row>
    <row r="23" spans="1:18" ht="10.5" customHeight="1" x14ac:dyDescent="0.2">
      <c r="A23" s="41" t="s">
        <v>55</v>
      </c>
      <c r="B23" s="36">
        <f>C23+G23+K23+O23</f>
        <v>50</v>
      </c>
      <c r="C23" s="37">
        <f>F23</f>
        <v>17</v>
      </c>
      <c r="D23" s="38">
        <v>0</v>
      </c>
      <c r="E23" s="38">
        <v>0</v>
      </c>
      <c r="F23" s="39">
        <v>17</v>
      </c>
      <c r="G23" s="37">
        <f t="shared" si="2"/>
        <v>33</v>
      </c>
      <c r="H23" s="38">
        <v>33</v>
      </c>
      <c r="I23" s="38">
        <v>0</v>
      </c>
      <c r="J23" s="68">
        <v>0</v>
      </c>
      <c r="K23" s="37">
        <f t="shared" si="9"/>
        <v>0</v>
      </c>
      <c r="L23" s="38">
        <v>0</v>
      </c>
      <c r="M23" s="38">
        <v>0</v>
      </c>
      <c r="N23" s="39">
        <v>0</v>
      </c>
      <c r="O23" s="37">
        <f t="shared" si="10"/>
        <v>0</v>
      </c>
      <c r="P23" s="38">
        <v>0</v>
      </c>
      <c r="Q23" s="38">
        <v>0</v>
      </c>
      <c r="R23" s="39">
        <v>0</v>
      </c>
    </row>
    <row r="24" spans="1:18" ht="12" hidden="1" customHeight="1" x14ac:dyDescent="0.2">
      <c r="A24" s="55"/>
      <c r="B24" s="56">
        <f t="shared" si="3"/>
        <v>0</v>
      </c>
      <c r="C24" s="57">
        <f t="shared" si="1"/>
        <v>0</v>
      </c>
      <c r="D24" s="58"/>
      <c r="E24" s="58"/>
      <c r="F24" s="59"/>
      <c r="G24" s="57">
        <f t="shared" si="2"/>
        <v>0</v>
      </c>
      <c r="H24" s="58"/>
      <c r="I24" s="58"/>
      <c r="J24" s="65"/>
      <c r="K24" s="57">
        <f>L24</f>
        <v>0</v>
      </c>
      <c r="L24" s="58"/>
      <c r="M24" s="58"/>
      <c r="N24" s="59"/>
      <c r="O24" s="57"/>
      <c r="P24" s="58"/>
      <c r="Q24" s="58"/>
      <c r="R24" s="59"/>
    </row>
    <row r="25" spans="1:18" ht="12" customHeight="1" x14ac:dyDescent="0.2">
      <c r="A25" s="46" t="s">
        <v>30</v>
      </c>
      <c r="B25" s="47">
        <f>B26+B31+B37</f>
        <v>46</v>
      </c>
      <c r="C25" s="48">
        <f t="shared" si="1"/>
        <v>14</v>
      </c>
      <c r="D25" s="49">
        <f>+D26+D29+D31+D33+D36+D37</f>
        <v>6</v>
      </c>
      <c r="E25" s="49">
        <f t="shared" ref="E25" si="12">+E26+E29+E31+E33+E36+E37</f>
        <v>5</v>
      </c>
      <c r="F25" s="49">
        <f>F26+F31+F37</f>
        <v>3</v>
      </c>
      <c r="G25" s="49">
        <f>+H25+I25+J25</f>
        <v>8</v>
      </c>
      <c r="H25" s="49">
        <f>+H26+H29+H31+H33+H36+H37</f>
        <v>2</v>
      </c>
      <c r="I25" s="49">
        <f t="shared" ref="I25:J25" si="13">+I26+I29+I31+I33+I36+I37</f>
        <v>2</v>
      </c>
      <c r="J25" s="66">
        <f t="shared" si="13"/>
        <v>4</v>
      </c>
      <c r="K25" s="48">
        <f>+L25+M25+N25</f>
        <v>13</v>
      </c>
      <c r="L25" s="49">
        <f>+L26+L29+L31+L33+L36+L37</f>
        <v>3</v>
      </c>
      <c r="M25" s="49">
        <f t="shared" ref="M25:N25" si="14">+M26+M29+M31+M33+M36+M37</f>
        <v>2</v>
      </c>
      <c r="N25" s="72">
        <f t="shared" si="14"/>
        <v>8</v>
      </c>
      <c r="O25" s="48">
        <f>+P25+Q25+R25</f>
        <v>25</v>
      </c>
      <c r="P25" s="49">
        <f>+P26+P29+P31+P33+P36+P37</f>
        <v>5</v>
      </c>
      <c r="Q25" s="49">
        <f t="shared" ref="Q25:R25" si="15">+Q26+Q29+Q31+Q33+Q36+Q37</f>
        <v>6</v>
      </c>
      <c r="R25" s="72">
        <f t="shared" si="15"/>
        <v>14</v>
      </c>
    </row>
    <row r="26" spans="1:18" ht="15.2" customHeight="1" x14ac:dyDescent="0.2">
      <c r="A26" s="21" t="s">
        <v>31</v>
      </c>
      <c r="B26" s="26">
        <f>B27</f>
        <v>0</v>
      </c>
      <c r="C26" s="23">
        <f t="shared" si="1"/>
        <v>0</v>
      </c>
      <c r="D26" s="32">
        <f>D27+D28</f>
        <v>0</v>
      </c>
      <c r="E26" s="32">
        <f t="shared" ref="E26:R26" si="16">E27+E28</f>
        <v>0</v>
      </c>
      <c r="F26" s="33">
        <f t="shared" si="16"/>
        <v>0</v>
      </c>
      <c r="G26" s="32">
        <f t="shared" ref="G26:G37" si="17">+H26+I26+J26</f>
        <v>0</v>
      </c>
      <c r="H26" s="32">
        <f t="shared" si="16"/>
        <v>0</v>
      </c>
      <c r="I26" s="32">
        <f t="shared" si="16"/>
        <v>0</v>
      </c>
      <c r="J26" s="63">
        <f t="shared" si="16"/>
        <v>0</v>
      </c>
      <c r="K26" s="23">
        <f t="shared" ref="K26:K37" si="18">+L26+M26+N26</f>
        <v>6</v>
      </c>
      <c r="L26" s="32">
        <f t="shared" si="16"/>
        <v>0</v>
      </c>
      <c r="M26" s="32">
        <f t="shared" si="16"/>
        <v>0</v>
      </c>
      <c r="N26" s="33">
        <f t="shared" si="16"/>
        <v>6</v>
      </c>
      <c r="O26" s="23">
        <f t="shared" ref="O26:O37" si="19">+P26+Q26+R26</f>
        <v>8</v>
      </c>
      <c r="P26" s="32">
        <f t="shared" si="16"/>
        <v>0</v>
      </c>
      <c r="Q26" s="32">
        <f t="shared" si="16"/>
        <v>0</v>
      </c>
      <c r="R26" s="33">
        <f t="shared" si="16"/>
        <v>8</v>
      </c>
    </row>
    <row r="27" spans="1:18" ht="12" customHeight="1" x14ac:dyDescent="0.2">
      <c r="A27" s="20" t="s">
        <v>32</v>
      </c>
      <c r="B27" s="28"/>
      <c r="C27" s="23">
        <f t="shared" si="1"/>
        <v>0</v>
      </c>
      <c r="D27" s="24"/>
      <c r="E27" s="24"/>
      <c r="F27" s="25"/>
      <c r="G27" s="27">
        <f t="shared" si="17"/>
        <v>0</v>
      </c>
      <c r="H27" s="24"/>
      <c r="I27" s="24"/>
      <c r="J27" s="62"/>
      <c r="K27" s="23">
        <f t="shared" si="18"/>
        <v>0</v>
      </c>
      <c r="L27" s="24"/>
      <c r="M27" s="24"/>
      <c r="N27" s="25"/>
      <c r="O27" s="73">
        <f t="shared" si="19"/>
        <v>8</v>
      </c>
      <c r="P27" s="24"/>
      <c r="Q27" s="24"/>
      <c r="R27" s="25">
        <v>8</v>
      </c>
    </row>
    <row r="28" spans="1:18" ht="15.2" customHeight="1" x14ac:dyDescent="0.2">
      <c r="A28" s="20" t="s">
        <v>33</v>
      </c>
      <c r="B28" s="28">
        <v>0</v>
      </c>
      <c r="C28" s="23">
        <f t="shared" si="1"/>
        <v>0</v>
      </c>
      <c r="D28" s="24"/>
      <c r="E28" s="24"/>
      <c r="F28" s="25"/>
      <c r="G28" s="27">
        <f t="shared" si="17"/>
        <v>0</v>
      </c>
      <c r="H28" s="24"/>
      <c r="I28" s="24"/>
      <c r="J28" s="62"/>
      <c r="K28" s="23">
        <f t="shared" si="18"/>
        <v>6</v>
      </c>
      <c r="L28" s="24"/>
      <c r="M28" s="24"/>
      <c r="N28" s="25">
        <v>6</v>
      </c>
      <c r="O28" s="73">
        <f t="shared" si="19"/>
        <v>0</v>
      </c>
      <c r="P28" s="24"/>
      <c r="Q28" s="24"/>
      <c r="R28" s="25"/>
    </row>
    <row r="29" spans="1:18" hidden="1" x14ac:dyDescent="0.2">
      <c r="A29" s="21" t="s">
        <v>21</v>
      </c>
      <c r="B29" s="26">
        <f t="shared" si="3"/>
        <v>0</v>
      </c>
      <c r="C29" s="23">
        <f t="shared" si="1"/>
        <v>0</v>
      </c>
      <c r="D29" s="32">
        <f t="shared" ref="D29:R29" si="20">D30</f>
        <v>0</v>
      </c>
      <c r="E29" s="32">
        <f t="shared" si="20"/>
        <v>0</v>
      </c>
      <c r="F29" s="33">
        <f t="shared" si="20"/>
        <v>0</v>
      </c>
      <c r="G29" s="32">
        <f t="shared" si="17"/>
        <v>0</v>
      </c>
      <c r="H29" s="32">
        <f t="shared" si="20"/>
        <v>0</v>
      </c>
      <c r="I29" s="32">
        <f t="shared" si="20"/>
        <v>0</v>
      </c>
      <c r="J29" s="63">
        <f t="shared" si="20"/>
        <v>0</v>
      </c>
      <c r="K29" s="23">
        <f t="shared" si="18"/>
        <v>0</v>
      </c>
      <c r="L29" s="32">
        <f t="shared" si="20"/>
        <v>0</v>
      </c>
      <c r="M29" s="32">
        <f t="shared" si="20"/>
        <v>0</v>
      </c>
      <c r="N29" s="33">
        <f t="shared" si="20"/>
        <v>0</v>
      </c>
      <c r="O29" s="23">
        <f t="shared" si="19"/>
        <v>0</v>
      </c>
      <c r="P29" s="32">
        <f t="shared" si="20"/>
        <v>0</v>
      </c>
      <c r="Q29" s="32">
        <f t="shared" si="20"/>
        <v>0</v>
      </c>
      <c r="R29" s="33">
        <f t="shared" si="20"/>
        <v>0</v>
      </c>
    </row>
    <row r="30" spans="1:18" ht="24" hidden="1" x14ac:dyDescent="0.2">
      <c r="A30" s="20" t="s">
        <v>22</v>
      </c>
      <c r="B30" s="28">
        <f t="shared" si="3"/>
        <v>0</v>
      </c>
      <c r="C30" s="23">
        <f t="shared" si="1"/>
        <v>0</v>
      </c>
      <c r="D30" s="24"/>
      <c r="E30" s="24"/>
      <c r="F30" s="25"/>
      <c r="G30" s="27">
        <f t="shared" si="17"/>
        <v>0</v>
      </c>
      <c r="H30" s="24"/>
      <c r="I30" s="24"/>
      <c r="J30" s="62"/>
      <c r="K30" s="23">
        <f t="shared" si="18"/>
        <v>0</v>
      </c>
      <c r="L30" s="24"/>
      <c r="M30" s="24"/>
      <c r="N30" s="25"/>
      <c r="O30" s="73">
        <f t="shared" si="19"/>
        <v>0</v>
      </c>
      <c r="P30" s="24"/>
      <c r="Q30" s="24"/>
      <c r="R30" s="25"/>
    </row>
    <row r="31" spans="1:18" ht="22.7" customHeight="1" x14ac:dyDescent="0.2">
      <c r="A31" s="21" t="s">
        <v>34</v>
      </c>
      <c r="B31" s="26">
        <f>B32</f>
        <v>11</v>
      </c>
      <c r="C31" s="23">
        <f t="shared" si="1"/>
        <v>5</v>
      </c>
      <c r="D31" s="32">
        <f>D32</f>
        <v>3</v>
      </c>
      <c r="E31" s="32">
        <f t="shared" ref="E31:R31" si="21">E32</f>
        <v>2</v>
      </c>
      <c r="F31" s="33">
        <f t="shared" si="21"/>
        <v>0</v>
      </c>
      <c r="G31" s="32">
        <f t="shared" si="17"/>
        <v>0</v>
      </c>
      <c r="H31" s="32">
        <f t="shared" si="21"/>
        <v>0</v>
      </c>
      <c r="I31" s="32">
        <f t="shared" si="21"/>
        <v>0</v>
      </c>
      <c r="J31" s="63">
        <f t="shared" si="21"/>
        <v>0</v>
      </c>
      <c r="K31" s="23">
        <f t="shared" si="18"/>
        <v>3</v>
      </c>
      <c r="L31" s="32">
        <f t="shared" si="21"/>
        <v>1</v>
      </c>
      <c r="M31" s="32">
        <f t="shared" si="21"/>
        <v>1</v>
      </c>
      <c r="N31" s="33">
        <f t="shared" si="21"/>
        <v>1</v>
      </c>
      <c r="O31" s="23">
        <f t="shared" si="19"/>
        <v>3</v>
      </c>
      <c r="P31" s="32">
        <f t="shared" si="21"/>
        <v>1</v>
      </c>
      <c r="Q31" s="32">
        <f t="shared" si="21"/>
        <v>1</v>
      </c>
      <c r="R31" s="33">
        <f t="shared" si="21"/>
        <v>1</v>
      </c>
    </row>
    <row r="32" spans="1:18" ht="24" customHeight="1" x14ac:dyDescent="0.2">
      <c r="A32" s="20" t="s">
        <v>35</v>
      </c>
      <c r="B32" s="28">
        <f>C32+G32+K32+O32</f>
        <v>11</v>
      </c>
      <c r="C32" s="23">
        <f t="shared" si="1"/>
        <v>5</v>
      </c>
      <c r="D32" s="24">
        <v>3</v>
      </c>
      <c r="E32" s="24">
        <v>2</v>
      </c>
      <c r="F32" s="25">
        <v>0</v>
      </c>
      <c r="G32" s="27">
        <f t="shared" si="17"/>
        <v>0</v>
      </c>
      <c r="H32" s="24">
        <v>0</v>
      </c>
      <c r="I32" s="24">
        <v>0</v>
      </c>
      <c r="J32" s="81">
        <v>0</v>
      </c>
      <c r="K32" s="23">
        <f t="shared" si="18"/>
        <v>3</v>
      </c>
      <c r="L32" s="24">
        <v>1</v>
      </c>
      <c r="M32" s="24">
        <v>1</v>
      </c>
      <c r="N32" s="25">
        <v>1</v>
      </c>
      <c r="O32" s="73">
        <f t="shared" si="19"/>
        <v>3</v>
      </c>
      <c r="P32" s="24">
        <v>1</v>
      </c>
      <c r="Q32" s="24">
        <v>1</v>
      </c>
      <c r="R32" s="25">
        <v>1</v>
      </c>
    </row>
    <row r="33" spans="1:18" ht="21.75" customHeight="1" x14ac:dyDescent="0.2">
      <c r="A33" s="21" t="s">
        <v>43</v>
      </c>
      <c r="B33" s="26">
        <f>+C33+G33+K33+O33</f>
        <v>0</v>
      </c>
      <c r="C33" s="23">
        <f>+D33+E33+F33</f>
        <v>0</v>
      </c>
      <c r="D33" s="34">
        <f>+D34+D35</f>
        <v>0</v>
      </c>
      <c r="E33" s="34">
        <f t="shared" ref="E33:F33" si="22">+E34+E35</f>
        <v>0</v>
      </c>
      <c r="F33" s="34">
        <f t="shared" si="22"/>
        <v>0</v>
      </c>
      <c r="G33" s="34">
        <f t="shared" si="17"/>
        <v>0</v>
      </c>
      <c r="H33" s="34">
        <f>+H34+H35</f>
        <v>0</v>
      </c>
      <c r="I33" s="34">
        <f t="shared" ref="I33:J33" si="23">+I34+I35</f>
        <v>0</v>
      </c>
      <c r="J33" s="67">
        <f t="shared" si="23"/>
        <v>0</v>
      </c>
      <c r="K33" s="31">
        <f t="shared" si="18"/>
        <v>0</v>
      </c>
      <c r="L33" s="34">
        <f>+L34+L35</f>
        <v>0</v>
      </c>
      <c r="M33" s="34">
        <f t="shared" ref="M33:N33" si="24">+M34+M35</f>
        <v>0</v>
      </c>
      <c r="N33" s="35">
        <f t="shared" si="24"/>
        <v>0</v>
      </c>
      <c r="O33" s="31">
        <f t="shared" si="19"/>
        <v>0</v>
      </c>
      <c r="P33" s="34">
        <f>+P34+P35</f>
        <v>0</v>
      </c>
      <c r="Q33" s="34">
        <f t="shared" ref="Q33:R33" si="25">+Q34+Q35</f>
        <v>0</v>
      </c>
      <c r="R33" s="35">
        <f t="shared" si="25"/>
        <v>0</v>
      </c>
    </row>
    <row r="34" spans="1:18" s="40" customFormat="1" x14ac:dyDescent="0.2">
      <c r="A34" s="41" t="s">
        <v>44</v>
      </c>
      <c r="B34" s="36">
        <f>+C34+G34+K34+O34</f>
        <v>0</v>
      </c>
      <c r="C34" s="37">
        <f>+D34+E34+F34</f>
        <v>0</v>
      </c>
      <c r="D34" s="38"/>
      <c r="E34" s="38"/>
      <c r="F34" s="39"/>
      <c r="G34" s="38">
        <f>+H34+I34+J34</f>
        <v>0</v>
      </c>
      <c r="H34" s="38"/>
      <c r="I34" s="38"/>
      <c r="J34" s="68"/>
      <c r="K34" s="37">
        <f>+L34+M34+N34</f>
        <v>0</v>
      </c>
      <c r="L34" s="38"/>
      <c r="M34" s="38"/>
      <c r="N34" s="39"/>
      <c r="O34" s="37">
        <f>+P34+Q34+R34</f>
        <v>0</v>
      </c>
      <c r="P34" s="38"/>
      <c r="Q34" s="38"/>
      <c r="R34" s="39"/>
    </row>
    <row r="35" spans="1:18" s="40" customFormat="1" hidden="1" x14ac:dyDescent="0.2">
      <c r="A35" s="41" t="s">
        <v>45</v>
      </c>
      <c r="B35" s="36">
        <f>+C35+G35+K35+O35</f>
        <v>0</v>
      </c>
      <c r="C35" s="37">
        <f>+D35+E35+F35</f>
        <v>0</v>
      </c>
      <c r="D35" s="38"/>
      <c r="E35" s="38"/>
      <c r="F35" s="39"/>
      <c r="G35" s="38">
        <f>+H35+I35+J35</f>
        <v>0</v>
      </c>
      <c r="H35" s="38"/>
      <c r="I35" s="38"/>
      <c r="J35" s="68"/>
      <c r="K35" s="37">
        <f>+L35+M35+N35</f>
        <v>0</v>
      </c>
      <c r="L35" s="38"/>
      <c r="M35" s="38"/>
      <c r="N35" s="39"/>
      <c r="O35" s="37">
        <f>+P35+Q35+R35</f>
        <v>0</v>
      </c>
      <c r="P35" s="38"/>
      <c r="Q35" s="38"/>
      <c r="R35" s="39"/>
    </row>
    <row r="36" spans="1:18" hidden="1" x14ac:dyDescent="0.2">
      <c r="A36" s="21" t="s">
        <v>46</v>
      </c>
      <c r="B36" s="26">
        <f t="shared" si="3"/>
        <v>0</v>
      </c>
      <c r="C36" s="23">
        <f t="shared" si="1"/>
        <v>0</v>
      </c>
      <c r="D36" s="34"/>
      <c r="E36" s="34"/>
      <c r="F36" s="35"/>
      <c r="G36" s="34">
        <f t="shared" si="17"/>
        <v>0</v>
      </c>
      <c r="H36" s="34"/>
      <c r="I36" s="34"/>
      <c r="J36" s="67"/>
      <c r="K36" s="31">
        <f t="shared" si="18"/>
        <v>0</v>
      </c>
      <c r="L36" s="34"/>
      <c r="M36" s="34"/>
      <c r="N36" s="35"/>
      <c r="O36" s="31">
        <f t="shared" si="19"/>
        <v>0</v>
      </c>
      <c r="P36" s="34"/>
      <c r="Q36" s="34"/>
      <c r="R36" s="35"/>
    </row>
    <row r="37" spans="1:18" ht="18.600000000000001" customHeight="1" thickBot="1" x14ac:dyDescent="0.25">
      <c r="A37" s="21" t="s">
        <v>47</v>
      </c>
      <c r="B37" s="26">
        <f>C37+G37+K37+O37</f>
        <v>35</v>
      </c>
      <c r="C37" s="23">
        <f t="shared" si="1"/>
        <v>9</v>
      </c>
      <c r="D37" s="34">
        <v>3</v>
      </c>
      <c r="E37" s="34">
        <v>3</v>
      </c>
      <c r="F37" s="35">
        <v>3</v>
      </c>
      <c r="G37" s="34">
        <f t="shared" si="17"/>
        <v>8</v>
      </c>
      <c r="H37" s="34">
        <v>2</v>
      </c>
      <c r="I37" s="34">
        <v>2</v>
      </c>
      <c r="J37" s="67">
        <v>4</v>
      </c>
      <c r="K37" s="31">
        <f t="shared" si="18"/>
        <v>4</v>
      </c>
      <c r="L37" s="34">
        <v>2</v>
      </c>
      <c r="M37" s="34">
        <v>1</v>
      </c>
      <c r="N37" s="35">
        <v>1</v>
      </c>
      <c r="O37" s="31">
        <f t="shared" si="19"/>
        <v>14</v>
      </c>
      <c r="P37" s="34">
        <v>4</v>
      </c>
      <c r="Q37" s="34">
        <v>5</v>
      </c>
      <c r="R37" s="35">
        <v>5</v>
      </c>
    </row>
    <row r="38" spans="1:18" ht="24.75" thickBot="1" x14ac:dyDescent="0.25">
      <c r="A38" s="50" t="s">
        <v>36</v>
      </c>
      <c r="B38" s="51">
        <f>B11+B25</f>
        <v>226</v>
      </c>
      <c r="C38" s="52">
        <f t="shared" si="1"/>
        <v>43</v>
      </c>
      <c r="D38" s="53">
        <f t="shared" ref="D38:R38" si="26">+D11+D25</f>
        <v>9</v>
      </c>
      <c r="E38" s="53">
        <f t="shared" si="26"/>
        <v>9</v>
      </c>
      <c r="F38" s="54">
        <f>F25+F19+F15+F12</f>
        <v>25</v>
      </c>
      <c r="G38" s="53">
        <f t="shared" si="26"/>
        <v>59</v>
      </c>
      <c r="H38" s="53">
        <f t="shared" si="26"/>
        <v>41</v>
      </c>
      <c r="I38" s="53">
        <f t="shared" si="26"/>
        <v>8</v>
      </c>
      <c r="J38" s="69">
        <f t="shared" si="26"/>
        <v>10</v>
      </c>
      <c r="K38" s="52">
        <f t="shared" si="26"/>
        <v>44</v>
      </c>
      <c r="L38" s="53">
        <f t="shared" si="26"/>
        <v>7</v>
      </c>
      <c r="M38" s="53">
        <f t="shared" si="26"/>
        <v>10</v>
      </c>
      <c r="N38" s="54">
        <f t="shared" si="26"/>
        <v>27</v>
      </c>
      <c r="O38" s="52">
        <f t="shared" si="26"/>
        <v>94</v>
      </c>
      <c r="P38" s="53">
        <f t="shared" si="26"/>
        <v>41</v>
      </c>
      <c r="Q38" s="53">
        <f t="shared" si="26"/>
        <v>32</v>
      </c>
      <c r="R38" s="54">
        <f t="shared" si="26"/>
        <v>21</v>
      </c>
    </row>
    <row r="39" spans="1:18" hidden="1" x14ac:dyDescent="0.2"/>
    <row r="40" spans="1:18" ht="15.75" x14ac:dyDescent="0.25">
      <c r="A40" s="75" t="s">
        <v>49</v>
      </c>
      <c r="C40" s="74"/>
      <c r="D40" s="74"/>
      <c r="E40" s="74"/>
      <c r="F40" s="74"/>
      <c r="G40" s="74"/>
      <c r="H40" s="74"/>
    </row>
    <row r="41" spans="1:18" hidden="1" x14ac:dyDescent="0.2">
      <c r="B41" s="2" t="s">
        <v>41</v>
      </c>
      <c r="D41" s="93"/>
      <c r="E41" s="93"/>
      <c r="F41" s="93"/>
      <c r="G41" s="93"/>
    </row>
    <row r="42" spans="1:18" ht="15.75" x14ac:dyDescent="0.25">
      <c r="A42" s="75"/>
      <c r="B42" s="3"/>
    </row>
    <row r="43" spans="1:18" x14ac:dyDescent="0.2">
      <c r="A43" s="1" t="s">
        <v>54</v>
      </c>
    </row>
  </sheetData>
  <mergeCells count="13">
    <mergeCell ref="D41:G41"/>
    <mergeCell ref="A9:A10"/>
    <mergeCell ref="B9:B10"/>
    <mergeCell ref="C9:F9"/>
    <mergeCell ref="G9:J9"/>
    <mergeCell ref="AA7:AH7"/>
    <mergeCell ref="K9:N9"/>
    <mergeCell ref="O9:R9"/>
    <mergeCell ref="A1:R1"/>
    <mergeCell ref="A2:R2"/>
    <mergeCell ref="B3:R3"/>
    <mergeCell ref="C4:R4"/>
    <mergeCell ref="E5:R5"/>
  </mergeCells>
  <pageMargins left="0.74803149606299213" right="0.23622047244094491" top="0.23622047244094491" bottom="0.19685039370078741" header="0.23622047244094491" footer="0.19685039370078741"/>
  <pageSetup paperSize="9" scale="84" orientation="landscape" r:id="rId1"/>
  <headerFooter alignWithMargins="0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а-д (2)</vt:lpstr>
      <vt:lpstr>а-д</vt:lpstr>
      <vt:lpstr>'а-д'!Область_печати</vt:lpstr>
      <vt:lpstr>'а-д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Сат Айлана Анатольевна</dc:creator>
  <cp:lastModifiedBy>администрация СПС АД</cp:lastModifiedBy>
  <cp:lastPrinted>2017-10-06T02:45:59Z</cp:lastPrinted>
  <dcterms:created xsi:type="dcterms:W3CDTF">2013-12-31T01:57:02Z</dcterms:created>
  <dcterms:modified xsi:type="dcterms:W3CDTF">2017-12-25T08:04:32Z</dcterms:modified>
</cp:coreProperties>
</file>