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120" windowWidth="23040" windowHeight="9060" activeTab="1"/>
  </bookViews>
  <sheets>
    <sheet name="приложение 11" sheetId="3" r:id="rId1"/>
    <sheet name="приложение 12" sheetId="4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4" i="4" l="1"/>
  <c r="G173" i="4"/>
  <c r="F173" i="4"/>
  <c r="G172" i="4"/>
  <c r="F172" i="4"/>
  <c r="G170" i="4"/>
  <c r="F170" i="4"/>
  <c r="G168" i="4"/>
  <c r="F168" i="4"/>
  <c r="G165" i="4"/>
  <c r="F165" i="4"/>
  <c r="G163" i="4"/>
  <c r="F163" i="4"/>
  <c r="G161" i="4"/>
  <c r="F161" i="4"/>
  <c r="G159" i="4"/>
  <c r="F159" i="4"/>
  <c r="G157" i="4"/>
  <c r="F157" i="4"/>
  <c r="G155" i="4"/>
  <c r="F155" i="4"/>
  <c r="G153" i="4"/>
  <c r="F153" i="4"/>
  <c r="G151" i="4"/>
  <c r="F151" i="4"/>
  <c r="G149" i="4"/>
  <c r="F149" i="4"/>
  <c r="G145" i="4"/>
  <c r="F145" i="4"/>
  <c r="G144" i="4"/>
  <c r="F144" i="4"/>
  <c r="G142" i="4"/>
  <c r="F142" i="4"/>
  <c r="G140" i="4"/>
  <c r="F140" i="4"/>
  <c r="G138" i="4"/>
  <c r="F138" i="4"/>
  <c r="G137" i="4"/>
  <c r="F137" i="4"/>
  <c r="G135" i="4"/>
  <c r="F135" i="4"/>
  <c r="G134" i="4"/>
  <c r="F134" i="4"/>
  <c r="G132" i="4"/>
  <c r="F132" i="4"/>
  <c r="G131" i="4"/>
  <c r="F131" i="4"/>
  <c r="G128" i="4"/>
  <c r="F128" i="4"/>
  <c r="G126" i="4"/>
  <c r="F126" i="4"/>
  <c r="G125" i="4"/>
  <c r="F125" i="4"/>
  <c r="G119" i="4"/>
  <c r="F119" i="4"/>
  <c r="G115" i="4"/>
  <c r="F115" i="4"/>
  <c r="G113" i="4"/>
  <c r="F113" i="4"/>
  <c r="G111" i="4"/>
  <c r="F111" i="4"/>
  <c r="G109" i="4"/>
  <c r="F109" i="4"/>
  <c r="G107" i="4"/>
  <c r="F107" i="4"/>
  <c r="G106" i="4"/>
  <c r="F106" i="4"/>
  <c r="G104" i="4"/>
  <c r="F104" i="4"/>
  <c r="G102" i="4"/>
  <c r="F102" i="4"/>
  <c r="G101" i="4"/>
  <c r="F101" i="4"/>
  <c r="G99" i="4"/>
  <c r="F99" i="4"/>
  <c r="G98" i="4"/>
  <c r="F98" i="4"/>
  <c r="G96" i="4"/>
  <c r="F96" i="4"/>
  <c r="G95" i="4"/>
  <c r="F95" i="4"/>
  <c r="G93" i="4"/>
  <c r="F93" i="4"/>
  <c r="F92" i="4"/>
  <c r="G91" i="4"/>
  <c r="F91" i="4"/>
  <c r="G89" i="4"/>
  <c r="F89" i="4"/>
  <c r="G88" i="4"/>
  <c r="F88" i="4"/>
  <c r="G86" i="4"/>
  <c r="F86" i="4"/>
  <c r="G84" i="4"/>
  <c r="F84" i="4"/>
  <c r="G82" i="4"/>
  <c r="F82" i="4"/>
  <c r="G80" i="4"/>
  <c r="F80" i="4"/>
  <c r="G79" i="4"/>
  <c r="F79" i="4"/>
  <c r="G78" i="4"/>
  <c r="F78" i="4"/>
  <c r="G76" i="4"/>
  <c r="F76" i="4"/>
  <c r="G74" i="4"/>
  <c r="F74" i="4"/>
  <c r="G73" i="4"/>
  <c r="F73" i="4"/>
  <c r="G68" i="4"/>
  <c r="F68" i="4"/>
  <c r="G66" i="4"/>
  <c r="F66" i="4"/>
  <c r="G65" i="4"/>
  <c r="F65" i="4"/>
  <c r="G63" i="4"/>
  <c r="F63" i="4"/>
  <c r="G61" i="4"/>
  <c r="F61" i="4"/>
  <c r="G60" i="4"/>
  <c r="F60" i="4"/>
  <c r="G58" i="4"/>
  <c r="F58" i="4"/>
  <c r="G57" i="4"/>
  <c r="F57" i="4"/>
  <c r="G55" i="4"/>
  <c r="F55" i="4"/>
  <c r="G54" i="4"/>
  <c r="F54" i="4"/>
  <c r="G53" i="4"/>
  <c r="F53" i="4"/>
  <c r="G51" i="4"/>
  <c r="F51" i="4"/>
  <c r="G49" i="4"/>
  <c r="F49" i="4"/>
  <c r="G48" i="4"/>
  <c r="F48" i="4"/>
  <c r="G47" i="4"/>
  <c r="F47" i="4"/>
  <c r="G45" i="4"/>
  <c r="F45" i="4"/>
  <c r="G42" i="4"/>
  <c r="F42" i="4"/>
  <c r="G40" i="4"/>
  <c r="F40" i="4"/>
  <c r="G39" i="4"/>
  <c r="F39" i="4"/>
  <c r="G37" i="4"/>
  <c r="F37" i="4"/>
  <c r="G35" i="4"/>
  <c r="F35" i="4"/>
  <c r="G33" i="4"/>
  <c r="F33" i="4"/>
  <c r="G32" i="4"/>
  <c r="F32" i="4"/>
  <c r="G30" i="4"/>
  <c r="F30" i="4"/>
  <c r="G28" i="4"/>
  <c r="F28" i="4"/>
  <c r="G26" i="4"/>
  <c r="F26" i="4"/>
  <c r="G24" i="4"/>
  <c r="F24" i="4"/>
  <c r="G22" i="4"/>
  <c r="F22" i="4"/>
  <c r="G20" i="4"/>
  <c r="F20" i="4"/>
  <c r="G18" i="4"/>
  <c r="F18" i="4"/>
  <c r="G16" i="4"/>
  <c r="F16" i="4"/>
  <c r="G14" i="4"/>
  <c r="F14" i="4"/>
  <c r="G12" i="4"/>
  <c r="F12" i="4"/>
  <c r="G11" i="4"/>
  <c r="F11" i="4"/>
  <c r="G10" i="4"/>
  <c r="F10" i="4"/>
  <c r="F173" i="3"/>
  <c r="F172" i="3"/>
  <c r="F170" i="3"/>
  <c r="F168" i="3"/>
  <c r="F165" i="3"/>
  <c r="F163" i="3"/>
  <c r="F161" i="3"/>
  <c r="F159" i="3"/>
  <c r="F157" i="3"/>
  <c r="F155" i="3"/>
  <c r="F153" i="3"/>
  <c r="F151" i="3"/>
  <c r="F149" i="3"/>
  <c r="F145" i="3"/>
  <c r="F144" i="3"/>
  <c r="F142" i="3"/>
  <c r="F140" i="3"/>
  <c r="F138" i="3"/>
  <c r="F137" i="3"/>
  <c r="F135" i="3"/>
  <c r="F134" i="3"/>
  <c r="F132" i="3"/>
  <c r="F131" i="3"/>
  <c r="F128" i="3"/>
  <c r="F126" i="3"/>
  <c r="F125" i="3"/>
  <c r="F119" i="3"/>
  <c r="F115" i="3"/>
  <c r="F113" i="3"/>
  <c r="F111" i="3"/>
  <c r="F109" i="3"/>
  <c r="F107" i="3"/>
  <c r="F106" i="3"/>
  <c r="F104" i="3"/>
  <c r="F102" i="3"/>
  <c r="F101" i="3"/>
  <c r="F99" i="3"/>
  <c r="F98" i="3"/>
  <c r="F96" i="3"/>
  <c r="F95" i="3"/>
  <c r="F93" i="3"/>
  <c r="F91" i="3"/>
  <c r="F89" i="3"/>
  <c r="F88" i="3"/>
  <c r="F86" i="3"/>
  <c r="F84" i="3"/>
  <c r="F82" i="3"/>
  <c r="F80" i="3"/>
  <c r="F79" i="3"/>
  <c r="F78" i="3"/>
  <c r="F76" i="3"/>
  <c r="F74" i="3"/>
  <c r="F73" i="3"/>
  <c r="F68" i="3"/>
  <c r="F66" i="3"/>
  <c r="F65" i="3" s="1"/>
  <c r="F63" i="3"/>
  <c r="F61" i="3"/>
  <c r="F60" i="3"/>
  <c r="F58" i="3"/>
  <c r="F57" i="3"/>
  <c r="F55" i="3"/>
  <c r="F54" i="3" s="1"/>
  <c r="F51" i="3"/>
  <c r="F49" i="3"/>
  <c r="F48" i="3"/>
  <c r="F47" i="3"/>
  <c r="F45" i="3"/>
  <c r="F42" i="3"/>
  <c r="F40" i="3"/>
  <c r="F39" i="3"/>
  <c r="F37" i="3"/>
  <c r="F35" i="3"/>
  <c r="F33" i="3"/>
  <c r="F32" i="3"/>
  <c r="F30" i="3"/>
  <c r="F28" i="3"/>
  <c r="F26" i="3"/>
  <c r="F24" i="3"/>
  <c r="F22" i="3"/>
  <c r="F20" i="3"/>
  <c r="F18" i="3"/>
  <c r="F16" i="3"/>
  <c r="F14" i="3"/>
  <c r="F12" i="3"/>
  <c r="F11" i="3"/>
  <c r="F53" i="3" l="1"/>
  <c r="F10" i="3"/>
</calcChain>
</file>

<file path=xl/sharedStrings.xml><?xml version="1.0" encoding="utf-8"?>
<sst xmlns="http://schemas.openxmlformats.org/spreadsheetml/2006/main" count="1371" uniqueCount="221">
  <si>
    <t>Чаа-Хольского кожууна Республики Тыва</t>
  </si>
  <si>
    <t>на 2026 год и плановый период 2027 и 2028 годов</t>
  </si>
  <si>
    <t>Наименование</t>
  </si>
  <si>
    <t>ЦСР</t>
  </si>
  <si>
    <t>ВР</t>
  </si>
  <si>
    <t>01</t>
  </si>
  <si>
    <t>06</t>
  </si>
  <si>
    <t>Прочая закупка товаров, работ и услуг</t>
  </si>
  <si>
    <t>13</t>
  </si>
  <si>
    <t>02</t>
  </si>
  <si>
    <t>03</t>
  </si>
  <si>
    <t>14</t>
  </si>
  <si>
    <t>Закупка товаров, работ и услуг для обеспечения государственных (муниципальных) нужд</t>
  </si>
  <si>
    <t>04</t>
  </si>
  <si>
    <t>05</t>
  </si>
  <si>
    <t>07</t>
  </si>
  <si>
    <t>11</t>
  </si>
  <si>
    <t>09</t>
  </si>
  <si>
    <t>10</t>
  </si>
  <si>
    <t>12</t>
  </si>
  <si>
    <t>Реализация мероприятий по благоустройству с.Чаа-Холь</t>
  </si>
  <si>
    <t>08</t>
  </si>
  <si>
    <t>Социальные выплаты гражданам, кроме публичных нормативных социальных выплат</t>
  </si>
  <si>
    <t>Субвенции на выплаты денежных средств на содержание детей в семьях опекунов (попечителей), в приемных семьях и вознаграждения, причитающегося приемным родителям</t>
  </si>
  <si>
    <t>89.3.00.76180</t>
  </si>
  <si>
    <t>Субвенции на оплату жилищно-коммунальных услуг отдельным категориям граждан</t>
  </si>
  <si>
    <t>Социальное обеспечение и иные выплаты населению</t>
  </si>
  <si>
    <t>300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</si>
  <si>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</si>
  <si>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Бесплатное питание учащихся</t>
  </si>
  <si>
    <t>Субсидии местным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</si>
  <si>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Субвенции на компенсацию части родительской платы за содержание ребенка в муниципальных образовательных учреждениях, реализующих основную общеобразовательную программу дошкольного образования</t>
  </si>
  <si>
    <t>Приложение 11</t>
  </si>
  <si>
    <t>Распределение бюджетных ассигнований</t>
  </si>
  <si>
    <t>по разделам, подразделам, целевым статьям (муниципальным программам Чаа-Хольского кожууна Республики Тыва и непрограммным направлениям деятельности), группам видов расходов классификации расходов бюджета муниципального района "Чаа-Хольский кожуун Республики Тыва" на 2026 год</t>
  </si>
  <si>
    <t>(тыс.рублях)</t>
  </si>
  <si>
    <t>РЗ</t>
  </si>
  <si>
    <t>ПР</t>
  </si>
  <si>
    <t>Утвержденные бюджетные назначения</t>
  </si>
  <si>
    <t>В С Е Г О</t>
  </si>
  <si>
    <t>Муниципальная программа Чаа-Хольского кожууна Республики Тыва "Социальная поддержка граждан и семьям с детьми в Чаа-Хольском кожууне Республики Тыва на 2024 - 2026 годы"</t>
  </si>
  <si>
    <t>01 0 00 00000</t>
  </si>
  <si>
    <t xml:space="preserve">   </t>
  </si>
  <si>
    <t>01 2 00 52500</t>
  </si>
  <si>
    <t>Осуществление переданных органам местного самоуправления Республики Тыва в соответствии с пунктом 1 статьи 1 Закона Республики Тыва от 28 декабря 2005 года N 1560 ВХ-1 "О наделении органов местного самоуправления муниципальных образований отдельными государственными полномочиями Республики Тыва в области социальной поддержки отдельных категорий граждан" полномочий Республики Тыва в области социальной поддержки ветеранов труда и тружеников тыла</t>
  </si>
  <si>
    <t>01 3 01 76060</t>
  </si>
  <si>
    <t>Осуществление переданных органам местного самоуправления Республики Тыва в соответствии с пунктом 4 статьи 1 Закона Республики Тыва от 28 декабря 2005 года N 1560 ВХ-1 "О наделении органов местного самоуправления муниципальных образований отдельными государственными полномочиями Республики Тыва в области социальной поддержки отдельных категорий граждан" полномочий Республики Тыва в области осуществления назначения и выплаты ежемесячного пособия на ребенка</t>
  </si>
  <si>
    <t>01 5 01 76070</t>
  </si>
  <si>
    <t>Осуществление переданных органам местного самоуправления Республики Тыва в соответствии с пунктом 5 статьи 1 Закона Республики Тыва от 28 декабря 2005 года N 1560 ВХ-1 "О наделении органов местного самоуправления муниципальных образований отдельными государственными полномочиями Республики Тыва в области социальной поддержки отдельных категорий граждан" полномочий Республики Тыва по предоставлению гражданам субсидий на оплату жилых помещений и коммунальных услуг</t>
  </si>
  <si>
    <t>01 6 00 76030</t>
  </si>
  <si>
    <t>Субвенции на реализацию Закона Республики Тыва "О погребении и похоронном деле в Республике Тыва"</t>
  </si>
  <si>
    <t>01 7 03 76120</t>
  </si>
  <si>
    <t>Субвенции местным бюджетам на осуществление переданных органам местного самуправления полномочий Республики Тыва в области социальной поддержки, в части компенсационной выплаты в виде частичной компенсации расходов на питание детей из многодетных семей, обучающихся в общеобразовательных организациях</t>
  </si>
  <si>
    <t>01.2.01.7621Д</t>
  </si>
  <si>
    <t>Иные межбюджетные трансферты местным бюджетам на компенсацию части родителькой платы участников специальной военной операции за содержание ребенка в муниципальных образовательных учреждениях, реализующих основную общеобразовательную программу дошкольного образования</t>
  </si>
  <si>
    <t>11.1.01.77200</t>
  </si>
  <si>
    <t>Субвенции местным бюджетам на компенсационную выплату в виде компенсации расходов на приобретение одежды для посещения учебных занятий, а также спортивной формы для обучающихся в муниципальной или государственной общеобразовательной организации, в том числе на дому (за исключением организаций для детей-сирот, детей, оставшихся без родителей), необходимых обучающимся к началу учебного года</t>
  </si>
  <si>
    <t>01.2.00.08909</t>
  </si>
  <si>
    <t>Муниципальная программа Чаа-Хольского кожууна Республики Тыва "Спорт -норма жизни на 2025-2027 годы в Чаа-Хольском кожууне"</t>
  </si>
  <si>
    <t>02 0 00 00000</t>
  </si>
  <si>
    <t>Реализация мероприятий программы "Спорт- норма жизни на 2019-2024 годы в Чаа-Хольском кожууне"</t>
  </si>
  <si>
    <t>02 1 00 70200</t>
  </si>
  <si>
    <t>200</t>
  </si>
  <si>
    <t>Реализация мероприятий муниципальной программы Чаа-Хольского кожууна Республики Тыва "Обеспечение пожарной безопасности и зашиты населения, территорий муниципального района "Чаа-Хольский кожуун Республики Тыва" от чрезвычайных ситуаций природного и техногенного характера на 2024-2026 годы"</t>
  </si>
  <si>
    <t>03 0 00 20230</t>
  </si>
  <si>
    <t xml:space="preserve">Муниципальная программа "Разработка документации на гидротехнические сооружения,
декларации безопасности гидротехнических сооружений на территории Чаа-Хольского кожууна,требуемых согласно законодательству о безопасности гидротехнических сооружений на 2024-2027г.
</t>
  </si>
  <si>
    <t>03 0 00 21230</t>
  </si>
  <si>
    <t>Муниципальная программа Чаа-Хольского кожууна Республики Тыва "Повышение безопасности дорожного движения в Чаа-Хольском кожууне на 2022 - 2026 годы"</t>
  </si>
  <si>
    <t>04 0 00 00000</t>
  </si>
  <si>
    <t>Нанесение дорожной разметки и установка дорожных знаков</t>
  </si>
  <si>
    <t>04 0 55 05000</t>
  </si>
  <si>
    <t>Муниципальная программа Чаа-Хольского кожууна Республики Тыва "Повышение эффективности и надежности функционирования жилищно-коммунального хозяйства Чаа-Хольского кожууна на 2021 - 2027 годы"</t>
  </si>
  <si>
    <t>05 3 00 00000</t>
  </si>
  <si>
    <t>0540000350</t>
  </si>
  <si>
    <t>0550075030</t>
  </si>
  <si>
    <t>Субсидии на возмещение убытков, связанных с применением государственных регулируемых цен на электрическую энергию, тепловую энергию и водоснабжение, вырабатываемыми муниципальными организациями</t>
  </si>
  <si>
    <t>Иные бюджетные ассигнования</t>
  </si>
  <si>
    <t>Муниципальная программа Чаа-Хольского кожууна Республики Тыва "Предупреждение и борьба с социально-значимыми заболеваниями в Чаа-Хольском кожууне на 2024-2026 годы"</t>
  </si>
  <si>
    <t>06 0 00 00000</t>
  </si>
  <si>
    <t>Подпрограмма "О дополнительных мерах по борьбе с туберкулезом в Чаа-Хольском кожууне"</t>
  </si>
  <si>
    <t>06 0 00 73200</t>
  </si>
  <si>
    <t>Субсидии образовательным учреждениям дошкольного образования на финансовое обеспечение государственного задания на оказание государственных услуг (выполнение работ)</t>
  </si>
  <si>
    <t>Предоставление субсидий бюджетным, автономным учреждениям и иным некоммерческим организациям</t>
  </si>
  <si>
    <t>600</t>
  </si>
  <si>
    <t>Реализация мероприятий муниципальной программы Чаа-Хольского кожууна Республики Тыва "Предупреждение и борьба с социально-значимыми заболеваниями в Чаа-Хольском кожууне на 2021-2023 годы"</t>
  </si>
  <si>
    <t>06 1 00 73200</t>
  </si>
  <si>
    <t>Муниципальная программа Чаа-Хольского кожууна Республики Тыва "Развитие культуры и искусства Чаа-Хольском кожууне Республики Тыва на 2024 - 2026 годы"</t>
  </si>
  <si>
    <t>08 0 00 00000</t>
  </si>
  <si>
    <t>Подпрограмма "Развитие культурно-досуговой деятельности Чаа-Хольского кожууна на 2021-2023 годы"</t>
  </si>
  <si>
    <t>08 1 00 00000</t>
  </si>
  <si>
    <t>Обеспечение деятельности (оказание услуг) подведомственных учреждений культуры</t>
  </si>
  <si>
    <t>08 1 01 44100</t>
  </si>
  <si>
    <t>Подпрограмма "Развитие библиотечного дела в Чаа-Хольском кожууне на 2018-2020 годы"</t>
  </si>
  <si>
    <t>08 3 00 00000</t>
  </si>
  <si>
    <t>08 3 00 44100</t>
  </si>
  <si>
    <t>Подпрограмма "Обеспечение первичных мер пожарной безопасности в учреждениях культуры и искусства в Чаа-Хольском кожууне на 2018-2020 годы"</t>
  </si>
  <si>
    <t>08 4 00 00000</t>
  </si>
  <si>
    <t>08 4 00 44100</t>
  </si>
  <si>
    <t>08 2 00 44100</t>
  </si>
  <si>
    <t>Подпрограмма "Развитие искусства и поддержка юных дарований Чаа-Хольского кожууна"</t>
  </si>
  <si>
    <t>08 5 00 00000</t>
  </si>
  <si>
    <t>08 5 00 44100</t>
  </si>
  <si>
    <t>Подпрограмма "Повышение эффективности управления финансами системы культуры в бюджетных учреждениях Чаа-Хольского кожууна Республики Тыва на 2018-2020 годы"</t>
  </si>
  <si>
    <t>08 9 00 00000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</si>
  <si>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</si>
  <si>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08 9 00 00110</t>
  </si>
  <si>
    <t>100</t>
  </si>
  <si>
    <t>08 9 00 00190</t>
  </si>
  <si>
    <t>800</t>
  </si>
  <si>
    <t>Субсидии органам местного самоуправления РТ на обеспечение доступа к сети "Интернет" социально-значимых объектов, подключенных в рамках национальной программы "Цифровая экономика РФ"</t>
  </si>
  <si>
    <t>08 9 00 70080</t>
  </si>
  <si>
    <t>Муниципальная программа Чаа-Хольского кожууна Республики Тыва "Профилактика преступлений и иных правонарушений в Чаа-Хольском кожууне Республики Тыва на 2024 - 2026 годы"</t>
  </si>
  <si>
    <t>09 0 00 00000</t>
  </si>
  <si>
    <t>Реализация мероприятий муниципальной программы Чаа-Хольского кожууна Республики Тыва "Профилактика преступлений и иных правонарушений в Чаа-Хольском кожууне Республики Тыва на 2021- 2023 годы"</t>
  </si>
  <si>
    <t>09 0 56 14000</t>
  </si>
  <si>
    <t>Муниципальная программа Чаа-Хольского кожууна Республики Тыва "Профилактика безнадзорности и правонарушений несовершеннолетних в Чаа-Хольском кожууне на 2024-2026 годы"</t>
  </si>
  <si>
    <t>0905620020</t>
  </si>
  <si>
    <t>Муниципальная программа Чаа-Хольского кожууна Республики Тыва "Развитие образования и науки в Чаа-Хольском кожууне на 2024 - 2026 годы"</t>
  </si>
  <si>
    <t>11 0 00 00000</t>
  </si>
  <si>
    <t>Подпрограмма "Развитие дошкольного образования"</t>
  </si>
  <si>
    <t>11 1 00 00000</t>
  </si>
  <si>
    <t>11 1 00 00590</t>
  </si>
  <si>
    <t>11 1 00 76020</t>
  </si>
  <si>
    <t>Субсидии образовательным учреждениям дошкольного образования на финансовое обеспечение государственного задания на оказание государственных услуг (выполнение работ) Учебные расходы</t>
  </si>
  <si>
    <t>11 1 00 7602У</t>
  </si>
  <si>
    <t>11 1 01 76090</t>
  </si>
  <si>
    <t>Подпрограмма "Развитие общего образования"</t>
  </si>
  <si>
    <t>11 2 00 00000</t>
  </si>
  <si>
    <t>Субсидии общеобразовательным учреждениям на финансовое обеспечение государственного задания на оказание государственных услуг (выполнение работ)</t>
  </si>
  <si>
    <t>11 2 00 00590</t>
  </si>
  <si>
    <t>11 2 00 76020</t>
  </si>
  <si>
    <t>Субсидии общеобразовательным учреждениям на финансовое обеспечение государственного задания на оказание государственных услуг (выполнение работ) Учебные расходы</t>
  </si>
  <si>
    <t>11 2 00 7602У</t>
  </si>
  <si>
    <t>Подпрограмма "Развитие системы оценки качества образования и информационной прозрачности системы образования"</t>
  </si>
  <si>
    <t>11 4 00 00000</t>
  </si>
  <si>
    <t>11 4 00 07290</t>
  </si>
  <si>
    <t>Подпрограмма "Отдых и оздоровление детей"</t>
  </si>
  <si>
    <t>11 5 00 00000</t>
  </si>
  <si>
    <t>Организация отдыха и оздоровления детей в оздоровительных организациях и обеспечение проезда к местонахождению организаций отдыха и обратно</t>
  </si>
  <si>
    <t>11 5 06 75040</t>
  </si>
  <si>
    <t>Подпрограмма "Безопасность образовательных организаций"</t>
  </si>
  <si>
    <t>11 6 00 00000</t>
  </si>
  <si>
    <t>11 6 00 07290</t>
  </si>
  <si>
    <t>Подпрограмма "В каждой семье не менее одного ребенка с высшим образованием"</t>
  </si>
  <si>
    <t>11 7 00 00000</t>
  </si>
  <si>
    <t>11 7 00 00590</t>
  </si>
  <si>
    <t>Иные межбюджетные трансферты на организацию бесплатного горячего питания отдельным категориям учащихся государственных и муниципальных образовательных учреждений Чаа-Хольского кожууна Республики Тыва, на 2022 год</t>
  </si>
  <si>
    <t>11 2 00 75150</t>
  </si>
  <si>
    <t>Увеличение стоимости продуктов питания</t>
  </si>
  <si>
    <t>Иные межбюджетные трасферты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на 2022 год</t>
  </si>
  <si>
    <t>11 2 Ю6 53030</t>
  </si>
  <si>
    <t>Ежемесячное денежное вознаграждение за классное руководство педагогическим работникам муниципальных общеобразовательных организаций Чаа-Хольского кожууна</t>
  </si>
  <si>
    <t>Субсидии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организациях, на 2022 год</t>
  </si>
  <si>
    <t>11 2 00 L3040</t>
  </si>
  <si>
    <t>Подпрограмма "Обеспечение деятельности управления образования администрации Чаа-Хольского кожууна"</t>
  </si>
  <si>
    <t>11 9 00 00000</t>
  </si>
  <si>
    <t>11 9 00 00110</t>
  </si>
  <si>
    <t>11 9 00 00190</t>
  </si>
  <si>
    <t>11 9 00 70080</t>
  </si>
  <si>
    <t xml:space="preserve">11 АЮ6 51790 </t>
  </si>
  <si>
    <t>Муниципальная программа Чаа-Хольского кожууна Республики Тыва "Обеспечение жильем молодых семей в Чаа-Хольском кожууне Республики Тыва на 2024-2026 годы"</t>
  </si>
  <si>
    <t>16 0 00 00000</t>
  </si>
  <si>
    <t>Реализация мероприятий программы "Обеспечение жильем молодых семей в Чаа-Хольском кожууне Республики Тыва на 2021-2023 годы"</t>
  </si>
  <si>
    <t>16 4 00 L4970</t>
  </si>
  <si>
    <t>Муниципальная программа Чаа-Хольского кожууна Республики Тыва "Развитие сельского хозяйства и регулирование рынков сельскохозяйственной продукции, сырья и продовольствия в Чаа-Хольском кожууне Республики Тыва на 2024 - 2026 годы"</t>
  </si>
  <si>
    <t>18 0 00 00000</t>
  </si>
  <si>
    <t>18 4 00 76140</t>
  </si>
  <si>
    <t>18 1 00 00190</t>
  </si>
  <si>
    <t>МП "Формирование комфортной городской среды в Чаа-Хольском кожууне на 2021-2025 годы"</t>
  </si>
  <si>
    <t>280И255550</t>
  </si>
  <si>
    <t>Софинансирование из местного бюджета</t>
  </si>
  <si>
    <t>Муниципальная программа Чаа-Хольского кожууна Республики Тыва "Поддержка и развитие малого и среднего предпринимательства в Чаа-Хольском кожууне на 2024-2026 годы"</t>
  </si>
  <si>
    <t>20 2 00 00000</t>
  </si>
  <si>
    <t>Муниципальная поддержка малого и среднего предпринимательства, включая крестьянские (фермерские) хозяйства, а также на реализацию мероприятий по поддержке молодежного предпринимательства</t>
  </si>
  <si>
    <t>20 2 01 L5270</t>
  </si>
  <si>
    <t>Муниципальная программа Чаа-Хольского кожууна Республики Тыва "Противодействие коррупции на 2022-2025 годы"</t>
  </si>
  <si>
    <t>23 0 00 00000</t>
  </si>
  <si>
    <t>Реализация мероприятий муниципальной программы Чаа-Хольского кожууна Республики Тыва "Противодействие коррупции на 2022-2026 годы"</t>
  </si>
  <si>
    <t>23 0 00 46000</t>
  </si>
  <si>
    <t>Муниципальная программа Чаа-Хольского кожууна Республики Тыва "Развитие земельно-имущественных отношений на территории муниципального района "Чаа-Хольский кожуун Республики Тыва" на 2021 - 2026 годы"</t>
  </si>
  <si>
    <t>26 0 00 00000</t>
  </si>
  <si>
    <t>Субсидии на корректировку генеральных планов муниципальных образований</t>
  </si>
  <si>
    <t>Организация и проведение работ по государственной кадастровой оценке земель</t>
  </si>
  <si>
    <t>26 0 02 02600</t>
  </si>
  <si>
    <t>Муниципальная программа Чаа-Хольского кожууна Республики Тыва "Обеспечение деятельности органов местного самоуправления на 2023 - 2026 годы"</t>
  </si>
  <si>
    <t>27 0 00 00000</t>
  </si>
  <si>
    <t>Реализация мероприятий муниципальной программы Чаа-Хольского кожууна Республики Тыва "Обеспечение деятельности органов местного самоуправления на 2023 - 2026 годы"</t>
  </si>
  <si>
    <t>27 0 02 03600</t>
  </si>
  <si>
    <t>Реализация мероприятий муниципальной программы Чаа-Хольского кожууна Республики Тыва "Гос. молодежная политика на 2023-2026 годы"</t>
  </si>
  <si>
    <t>89 0 00 00190</t>
  </si>
  <si>
    <t>Реализация мероприятий муниципальной программы Чаа-Хольского кожууна Республики Тыва "Демографическое развитие муниципального образования Чаа-Хольский район Республики Тыва" на 2025-2027 годы</t>
  </si>
  <si>
    <t>10 3 01 89090</t>
  </si>
  <si>
    <t>МП "Развитие территориального общественного самоуправления на территории Чаа-Хольского кожууна Республики Тыва на 2024-2026 годы"</t>
  </si>
  <si>
    <t>12 3 01 89090</t>
  </si>
  <si>
    <t>МП "Укрепление общественного здоровья муницпального района « Чаа-Хольский кожуун» Республика Тыва на 2024-2025 годы"</t>
  </si>
  <si>
    <t>06 1 00 74200</t>
  </si>
  <si>
    <t>МП "О допольнительных мерах по борьбе с туберкулезом в Чаа-Хольском кожууне на 2024-2026 годы"</t>
  </si>
  <si>
    <t>06 1 00 75200</t>
  </si>
  <si>
    <t>Реализация муниципальной программы "Содействие занятости населения муниципального района Чаа-Хольский кожуун Республики Тыва" на 2024-2026 годы</t>
  </si>
  <si>
    <t>06 1 00 76200</t>
  </si>
  <si>
    <t>Муниципальная программа "Развитие туризма в Чаа-Хольском кожууне на 2024-2026 годы"</t>
  </si>
  <si>
    <t>08 2 01 44100</t>
  </si>
  <si>
    <t>Муниципальная программа «Развитие системы обращения с отходами производства и потребителя в Чаа-Хольском кожууне на 2025-2027 годы»</t>
  </si>
  <si>
    <t>76 0 00 00000</t>
  </si>
  <si>
    <t>Реализация природоохраняемых мероприятий</t>
  </si>
  <si>
    <t>76 0 00 46000</t>
  </si>
  <si>
    <t>Реализация мероприятий комплексного развития сельских территорий в Чаа-Хольском кожууне</t>
  </si>
  <si>
    <t>18 3 00 L5760</t>
  </si>
  <si>
    <t>Субсидии на благоустройство сельских территорий в рамках реализации государственной программы "Комплексное развитие сельских территорий"</t>
  </si>
  <si>
    <t>Субсидии на строительство жилья, предоставляемого по договору найма жилого помещения, в рамках реализации государственной программы "Комплексное развитие сельских территорий"</t>
  </si>
  <si>
    <t>60 0 07 00000</t>
  </si>
  <si>
    <t>60 0 07 01100</t>
  </si>
  <si>
    <t>Муниципальная программа Чаа-Хольского кожууна Республики Тыва "Повышение эффективности управления муниципальными финансами Чаа-Хольского кожууна Республики Тыва до 2026 года"</t>
  </si>
  <si>
    <t>13 1 00 00130</t>
  </si>
  <si>
    <t>Муниципальная программа "Комплексное развитие сельских территорий"</t>
  </si>
  <si>
    <t>18.3.00.L5760</t>
  </si>
  <si>
    <t>Приложение 12</t>
  </si>
  <si>
    <t>по разделам, подразделам, целевым статьям (муниципальным программам Чаа-Хольского кожууна Республики Тыва и непрограммным направлениям деятельности), группам видов расходов классификации расходов бюджета муниципального района "Чаа-Хольский кожуун Республики Тыва" на плановый период 2027 и 2028 годов</t>
  </si>
  <si>
    <t>сумма на 2027 г.</t>
  </si>
  <si>
    <t>сумма на 2028 г.</t>
  </si>
  <si>
    <t>к бюджету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</si>
</sst>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.0"/>
  </numFmts>
  <fonts count="15">
    <font>
      <sz val="11"/>
      <color indexed="8"/>
      <name val="Calibri"/>
      <charset val="134"/>
      <scheme val="minor"/>
    </font>
    <font>
      <sz val="8"/>
      <color theme="1"/>
      <name val="Times New Roman"/>
      <charset val="134"/>
    </font>
    <font>
      <b/>
      <sz val="8"/>
      <color indexed="8"/>
      <name val="Times New Roman"/>
      <charset val="204"/>
    </font>
    <font>
      <sz val="8"/>
      <color indexed="8"/>
      <name val="Times New Roman"/>
      <charset val="204"/>
    </font>
    <font>
      <sz val="8"/>
      <color theme="1"/>
      <name val="Times New Roman"/>
      <charset val="204"/>
    </font>
    <font>
      <sz val="10"/>
      <name val="Times New Roman"/>
      <charset val="204"/>
    </font>
    <font>
      <b/>
      <sz val="9"/>
      <color indexed="8"/>
      <name val="Times New Roman"/>
      <charset val="204"/>
    </font>
    <font>
      <sz val="8"/>
      <color indexed="8"/>
      <name val="Times New Roman"/>
      <charset val="134"/>
    </font>
    <font>
      <sz val="8"/>
      <color rgb="FF000000"/>
      <name val="Times New Roman"/>
      <charset val="134"/>
    </font>
    <font>
      <b/>
      <sz val="8"/>
      <name val="Times New Roman"/>
      <charset val="204"/>
    </font>
    <font>
      <sz val="8"/>
      <name val="Times New Roman"/>
      <charset val="204"/>
    </font>
    <font>
      <b/>
      <sz val="8"/>
      <color theme="1"/>
      <name val="Times New Roman"/>
      <charset val="204"/>
    </font>
    <font>
      <sz val="10"/>
      <color indexed="8"/>
      <name val="Arial"/>
      <charset val="204"/>
    </font>
    <font>
      <sz val="10"/>
      <name val="Arial"/>
      <charset val="204"/>
    </font>
    <font>
      <sz val="8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2" fillId="0" borderId="0"/>
    <xf numFmtId="0" fontId="13" fillId="0" borderId="0"/>
  </cellStyleXfs>
  <cellXfs count="63">
    <xf numFmtId="0" fontId="0" fillId="0" borderId="0" xfId="0" applyFont="1">
      <alignment vertical="center"/>
    </xf>
    <xf numFmtId="0" fontId="1" fillId="0" borderId="0" xfId="0" applyFont="1" applyFill="1" applyBorder="1" applyAlignment="1"/>
    <xf numFmtId="0" fontId="2" fillId="0" borderId="0" xfId="1" applyFont="1" applyFill="1" applyBorder="1" applyAlignment="1">
      <alignment wrapText="1"/>
    </xf>
    <xf numFmtId="0" fontId="3" fillId="0" borderId="0" xfId="1" applyFont="1" applyFill="1" applyBorder="1" applyAlignment="1">
      <alignment wrapText="1"/>
    </xf>
    <xf numFmtId="0" fontId="2" fillId="0" borderId="0" xfId="1" applyFont="1" applyBorder="1" applyAlignment="1">
      <alignment wrapText="1"/>
    </xf>
    <xf numFmtId="0" fontId="3" fillId="0" borderId="0" xfId="1" applyFont="1" applyBorder="1" applyAlignment="1">
      <alignment wrapText="1"/>
    </xf>
    <xf numFmtId="0" fontId="4" fillId="0" borderId="0" xfId="2" applyFont="1" applyBorder="1"/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/>
    </xf>
    <xf numFmtId="0" fontId="3" fillId="0" borderId="1" xfId="2" applyNumberFormat="1" applyFont="1" applyFill="1" applyBorder="1" applyAlignment="1">
      <alignment horizontal="center" vertical="center" wrapText="1" shrinkToFit="1"/>
    </xf>
    <xf numFmtId="0" fontId="3" fillId="0" borderId="1" xfId="2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/>
    <xf numFmtId="0" fontId="7" fillId="0" borderId="1" xfId="0" applyFont="1" applyFill="1" applyBorder="1" applyAlignment="1"/>
    <xf numFmtId="164" fontId="3" fillId="0" borderId="1" xfId="0" applyNumberFormat="1" applyFont="1" applyFill="1" applyBorder="1" applyAlignment="1">
      <alignment horizontal="right" vertical="center" wrapText="1"/>
    </xf>
    <xf numFmtId="0" fontId="2" fillId="3" borderId="1" xfId="0" applyNumberFormat="1" applyFont="1" applyFill="1" applyBorder="1" applyAlignment="1">
      <alignment horizontal="left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righ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64" fontId="2" fillId="0" borderId="0" xfId="1" applyNumberFormat="1" applyFont="1" applyFill="1" applyBorder="1" applyAlignment="1">
      <alignment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0" fontId="2" fillId="0" borderId="1" xfId="1" applyFont="1" applyFill="1" applyBorder="1" applyAlignment="1">
      <alignment wrapText="1"/>
    </xf>
    <xf numFmtId="0" fontId="3" fillId="0" borderId="1" xfId="1" applyFont="1" applyFill="1" applyBorder="1" applyAlignment="1">
      <alignment wrapText="1"/>
    </xf>
    <xf numFmtId="164" fontId="3" fillId="0" borderId="0" xfId="1" applyNumberFormat="1" applyFont="1" applyBorder="1" applyAlignment="1">
      <alignment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164" fontId="9" fillId="3" borderId="1" xfId="0" applyNumberFormat="1" applyFont="1" applyFill="1" applyBorder="1" applyAlignment="1">
      <alignment horizontal="right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64" fontId="10" fillId="0" borderId="1" xfId="0" applyNumberFormat="1" applyFont="1" applyFill="1" applyBorder="1" applyAlignment="1">
      <alignment horizontal="right" vertical="center" wrapText="1"/>
    </xf>
    <xf numFmtId="0" fontId="2" fillId="3" borderId="1" xfId="1" applyFont="1" applyFill="1" applyBorder="1" applyAlignment="1">
      <alignment wrapText="1"/>
    </xf>
    <xf numFmtId="0" fontId="10" fillId="3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1" fillId="3" borderId="1" xfId="2" applyFont="1" applyFill="1" applyBorder="1"/>
    <xf numFmtId="0" fontId="4" fillId="0" borderId="1" xfId="2" applyFont="1" applyBorder="1"/>
    <xf numFmtId="164" fontId="11" fillId="3" borderId="1" xfId="2" applyNumberFormat="1" applyFont="1" applyFill="1" applyBorder="1"/>
    <xf numFmtId="49" fontId="3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/>
    <xf numFmtId="0" fontId="1" fillId="0" borderId="1" xfId="0" applyFont="1" applyFill="1" applyBorder="1" applyAlignment="1"/>
    <xf numFmtId="0" fontId="3" fillId="0" borderId="1" xfId="0" quotePrefix="1" applyNumberFormat="1" applyFont="1" applyFill="1" applyBorder="1" applyAlignment="1">
      <alignment horizontal="center" vertical="center" wrapText="1"/>
    </xf>
    <xf numFmtId="49" fontId="3" fillId="0" borderId="1" xfId="0" quotePrefix="1" applyNumberFormat="1" applyFont="1" applyFill="1" applyBorder="1" applyAlignment="1">
      <alignment horizontal="center" vertical="center" wrapText="1"/>
    </xf>
    <xf numFmtId="0" fontId="2" fillId="3" borderId="1" xfId="0" quotePrefix="1" applyNumberFormat="1" applyFont="1" applyFill="1" applyBorder="1" applyAlignment="1">
      <alignment horizontal="center" vertical="center" wrapText="1"/>
    </xf>
    <xf numFmtId="0" fontId="1" fillId="0" borderId="1" xfId="0" quotePrefix="1" applyFont="1" applyFill="1" applyBorder="1" applyAlignment="1"/>
    <xf numFmtId="0" fontId="14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 4" xfId="1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workbookViewId="0">
      <selection activeCell="A6" sqref="A6:F6"/>
    </sheetView>
  </sheetViews>
  <sheetFormatPr defaultColWidth="9" defaultRowHeight="11.25"/>
  <cols>
    <col min="1" max="1" width="71.42578125" style="1" customWidth="1"/>
    <col min="2" max="2" width="13.140625" style="1" customWidth="1"/>
    <col min="3" max="3" width="5.7109375" style="1" customWidth="1"/>
    <col min="4" max="4" width="6.28515625" style="1" customWidth="1"/>
    <col min="5" max="5" width="6.7109375" style="1" customWidth="1"/>
    <col min="6" max="6" width="13" style="1" customWidth="1"/>
    <col min="7" max="8" width="8.85546875" style="1"/>
    <col min="9" max="9" width="10.5703125" style="1"/>
    <col min="10" max="254" width="8.85546875" style="1"/>
    <col min="255" max="255" width="71.42578125" style="1" customWidth="1"/>
    <col min="256" max="256" width="23" style="1" customWidth="1"/>
    <col min="257" max="258" width="13.5703125" style="1" customWidth="1"/>
    <col min="259" max="259" width="10" style="1" customWidth="1"/>
    <col min="260" max="510" width="8.85546875" style="1"/>
    <col min="511" max="511" width="71.42578125" style="1" customWidth="1"/>
    <col min="512" max="512" width="23" style="1" customWidth="1"/>
    <col min="513" max="514" width="13.5703125" style="1" customWidth="1"/>
    <col min="515" max="515" width="10" style="1" customWidth="1"/>
    <col min="516" max="766" width="8.85546875" style="1"/>
    <col min="767" max="767" width="71.42578125" style="1" customWidth="1"/>
    <col min="768" max="768" width="23" style="1" customWidth="1"/>
    <col min="769" max="770" width="13.5703125" style="1" customWidth="1"/>
    <col min="771" max="771" width="10" style="1" customWidth="1"/>
    <col min="772" max="1022" width="8.85546875" style="1"/>
    <col min="1023" max="1023" width="71.42578125" style="1" customWidth="1"/>
    <col min="1024" max="1024" width="23" style="1" customWidth="1"/>
    <col min="1025" max="1026" width="13.5703125" style="1" customWidth="1"/>
    <col min="1027" max="1027" width="10" style="1" customWidth="1"/>
    <col min="1028" max="1278" width="8.85546875" style="1"/>
    <col min="1279" max="1279" width="71.42578125" style="1" customWidth="1"/>
    <col min="1280" max="1280" width="23" style="1" customWidth="1"/>
    <col min="1281" max="1282" width="13.5703125" style="1" customWidth="1"/>
    <col min="1283" max="1283" width="10" style="1" customWidth="1"/>
    <col min="1284" max="1534" width="8.85546875" style="1"/>
    <col min="1535" max="1535" width="71.42578125" style="1" customWidth="1"/>
    <col min="1536" max="1536" width="23" style="1" customWidth="1"/>
    <col min="1537" max="1538" width="13.5703125" style="1" customWidth="1"/>
    <col min="1539" max="1539" width="10" style="1" customWidth="1"/>
    <col min="1540" max="1790" width="8.85546875" style="1"/>
    <col min="1791" max="1791" width="71.42578125" style="1" customWidth="1"/>
    <col min="1792" max="1792" width="23" style="1" customWidth="1"/>
    <col min="1793" max="1794" width="13.5703125" style="1" customWidth="1"/>
    <col min="1795" max="1795" width="10" style="1" customWidth="1"/>
    <col min="1796" max="2046" width="8.85546875" style="1"/>
    <col min="2047" max="2047" width="71.42578125" style="1" customWidth="1"/>
    <col min="2048" max="2048" width="23" style="1" customWidth="1"/>
    <col min="2049" max="2050" width="13.5703125" style="1" customWidth="1"/>
    <col min="2051" max="2051" width="10" style="1" customWidth="1"/>
    <col min="2052" max="2302" width="8.85546875" style="1"/>
    <col min="2303" max="2303" width="71.42578125" style="1" customWidth="1"/>
    <col min="2304" max="2304" width="23" style="1" customWidth="1"/>
    <col min="2305" max="2306" width="13.5703125" style="1" customWidth="1"/>
    <col min="2307" max="2307" width="10" style="1" customWidth="1"/>
    <col min="2308" max="2558" width="8.85546875" style="1"/>
    <col min="2559" max="2559" width="71.42578125" style="1" customWidth="1"/>
    <col min="2560" max="2560" width="23" style="1" customWidth="1"/>
    <col min="2561" max="2562" width="13.5703125" style="1" customWidth="1"/>
    <col min="2563" max="2563" width="10" style="1" customWidth="1"/>
    <col min="2564" max="2814" width="8.85546875" style="1"/>
    <col min="2815" max="2815" width="71.42578125" style="1" customWidth="1"/>
    <col min="2816" max="2816" width="23" style="1" customWidth="1"/>
    <col min="2817" max="2818" width="13.5703125" style="1" customWidth="1"/>
    <col min="2819" max="2819" width="10" style="1" customWidth="1"/>
    <col min="2820" max="3070" width="8.85546875" style="1"/>
    <col min="3071" max="3071" width="71.42578125" style="1" customWidth="1"/>
    <col min="3072" max="3072" width="23" style="1" customWidth="1"/>
    <col min="3073" max="3074" width="13.5703125" style="1" customWidth="1"/>
    <col min="3075" max="3075" width="10" style="1" customWidth="1"/>
    <col min="3076" max="3326" width="8.85546875" style="1"/>
    <col min="3327" max="3327" width="71.42578125" style="1" customWidth="1"/>
    <col min="3328" max="3328" width="23" style="1" customWidth="1"/>
    <col min="3329" max="3330" width="13.5703125" style="1" customWidth="1"/>
    <col min="3331" max="3331" width="10" style="1" customWidth="1"/>
    <col min="3332" max="3582" width="8.85546875" style="1"/>
    <col min="3583" max="3583" width="71.42578125" style="1" customWidth="1"/>
    <col min="3584" max="3584" width="23" style="1" customWidth="1"/>
    <col min="3585" max="3586" width="13.5703125" style="1" customWidth="1"/>
    <col min="3587" max="3587" width="10" style="1" customWidth="1"/>
    <col min="3588" max="3838" width="8.85546875" style="1"/>
    <col min="3839" max="3839" width="71.42578125" style="1" customWidth="1"/>
    <col min="3840" max="3840" width="23" style="1" customWidth="1"/>
    <col min="3841" max="3842" width="13.5703125" style="1" customWidth="1"/>
    <col min="3843" max="3843" width="10" style="1" customWidth="1"/>
    <col min="3844" max="4094" width="8.85546875" style="1"/>
    <col min="4095" max="4095" width="71.42578125" style="1" customWidth="1"/>
    <col min="4096" max="4096" width="23" style="1" customWidth="1"/>
    <col min="4097" max="4098" width="13.5703125" style="1" customWidth="1"/>
    <col min="4099" max="4099" width="10" style="1" customWidth="1"/>
    <col min="4100" max="4350" width="8.85546875" style="1"/>
    <col min="4351" max="4351" width="71.42578125" style="1" customWidth="1"/>
    <col min="4352" max="4352" width="23" style="1" customWidth="1"/>
    <col min="4353" max="4354" width="13.5703125" style="1" customWidth="1"/>
    <col min="4355" max="4355" width="10" style="1" customWidth="1"/>
    <col min="4356" max="4606" width="8.85546875" style="1"/>
    <col min="4607" max="4607" width="71.42578125" style="1" customWidth="1"/>
    <col min="4608" max="4608" width="23" style="1" customWidth="1"/>
    <col min="4609" max="4610" width="13.5703125" style="1" customWidth="1"/>
    <col min="4611" max="4611" width="10" style="1" customWidth="1"/>
    <col min="4612" max="4862" width="8.85546875" style="1"/>
    <col min="4863" max="4863" width="71.42578125" style="1" customWidth="1"/>
    <col min="4864" max="4864" width="23" style="1" customWidth="1"/>
    <col min="4865" max="4866" width="13.5703125" style="1" customWidth="1"/>
    <col min="4867" max="4867" width="10" style="1" customWidth="1"/>
    <col min="4868" max="5118" width="8.85546875" style="1"/>
    <col min="5119" max="5119" width="71.42578125" style="1" customWidth="1"/>
    <col min="5120" max="5120" width="23" style="1" customWidth="1"/>
    <col min="5121" max="5122" width="13.5703125" style="1" customWidth="1"/>
    <col min="5123" max="5123" width="10" style="1" customWidth="1"/>
    <col min="5124" max="5374" width="8.85546875" style="1"/>
    <col min="5375" max="5375" width="71.42578125" style="1" customWidth="1"/>
    <col min="5376" max="5376" width="23" style="1" customWidth="1"/>
    <col min="5377" max="5378" width="13.5703125" style="1" customWidth="1"/>
    <col min="5379" max="5379" width="10" style="1" customWidth="1"/>
    <col min="5380" max="5630" width="8.85546875" style="1"/>
    <col min="5631" max="5631" width="71.42578125" style="1" customWidth="1"/>
    <col min="5632" max="5632" width="23" style="1" customWidth="1"/>
    <col min="5633" max="5634" width="13.5703125" style="1" customWidth="1"/>
    <col min="5635" max="5635" width="10" style="1" customWidth="1"/>
    <col min="5636" max="5886" width="8.85546875" style="1"/>
    <col min="5887" max="5887" width="71.42578125" style="1" customWidth="1"/>
    <col min="5888" max="5888" width="23" style="1" customWidth="1"/>
    <col min="5889" max="5890" width="13.5703125" style="1" customWidth="1"/>
    <col min="5891" max="5891" width="10" style="1" customWidth="1"/>
    <col min="5892" max="6142" width="8.85546875" style="1"/>
    <col min="6143" max="6143" width="71.42578125" style="1" customWidth="1"/>
    <col min="6144" max="6144" width="23" style="1" customWidth="1"/>
    <col min="6145" max="6146" width="13.5703125" style="1" customWidth="1"/>
    <col min="6147" max="6147" width="10" style="1" customWidth="1"/>
    <col min="6148" max="6398" width="8.85546875" style="1"/>
    <col min="6399" max="6399" width="71.42578125" style="1" customWidth="1"/>
    <col min="6400" max="6400" width="23" style="1" customWidth="1"/>
    <col min="6401" max="6402" width="13.5703125" style="1" customWidth="1"/>
    <col min="6403" max="6403" width="10" style="1" customWidth="1"/>
    <col min="6404" max="6654" width="8.85546875" style="1"/>
    <col min="6655" max="6655" width="71.42578125" style="1" customWidth="1"/>
    <col min="6656" max="6656" width="23" style="1" customWidth="1"/>
    <col min="6657" max="6658" width="13.5703125" style="1" customWidth="1"/>
    <col min="6659" max="6659" width="10" style="1" customWidth="1"/>
    <col min="6660" max="6910" width="8.85546875" style="1"/>
    <col min="6911" max="6911" width="71.42578125" style="1" customWidth="1"/>
    <col min="6912" max="6912" width="23" style="1" customWidth="1"/>
    <col min="6913" max="6914" width="13.5703125" style="1" customWidth="1"/>
    <col min="6915" max="6915" width="10" style="1" customWidth="1"/>
    <col min="6916" max="7166" width="8.85546875" style="1"/>
    <col min="7167" max="7167" width="71.42578125" style="1" customWidth="1"/>
    <col min="7168" max="7168" width="23" style="1" customWidth="1"/>
    <col min="7169" max="7170" width="13.5703125" style="1" customWidth="1"/>
    <col min="7171" max="7171" width="10" style="1" customWidth="1"/>
    <col min="7172" max="7422" width="8.85546875" style="1"/>
    <col min="7423" max="7423" width="71.42578125" style="1" customWidth="1"/>
    <col min="7424" max="7424" width="23" style="1" customWidth="1"/>
    <col min="7425" max="7426" width="13.5703125" style="1" customWidth="1"/>
    <col min="7427" max="7427" width="10" style="1" customWidth="1"/>
    <col min="7428" max="7678" width="8.85546875" style="1"/>
    <col min="7679" max="7679" width="71.42578125" style="1" customWidth="1"/>
    <col min="7680" max="7680" width="23" style="1" customWidth="1"/>
    <col min="7681" max="7682" width="13.5703125" style="1" customWidth="1"/>
    <col min="7683" max="7683" width="10" style="1" customWidth="1"/>
    <col min="7684" max="7934" width="8.85546875" style="1"/>
    <col min="7935" max="7935" width="71.42578125" style="1" customWidth="1"/>
    <col min="7936" max="7936" width="23" style="1" customWidth="1"/>
    <col min="7937" max="7938" width="13.5703125" style="1" customWidth="1"/>
    <col min="7939" max="7939" width="10" style="1" customWidth="1"/>
    <col min="7940" max="8190" width="8.85546875" style="1"/>
    <col min="8191" max="8191" width="71.42578125" style="1" customWidth="1"/>
    <col min="8192" max="8192" width="23" style="1" customWidth="1"/>
    <col min="8193" max="8194" width="13.5703125" style="1" customWidth="1"/>
    <col min="8195" max="8195" width="10" style="1" customWidth="1"/>
    <col min="8196" max="8446" width="8.85546875" style="1"/>
    <col min="8447" max="8447" width="71.42578125" style="1" customWidth="1"/>
    <col min="8448" max="8448" width="23" style="1" customWidth="1"/>
    <col min="8449" max="8450" width="13.5703125" style="1" customWidth="1"/>
    <col min="8451" max="8451" width="10" style="1" customWidth="1"/>
    <col min="8452" max="8702" width="8.85546875" style="1"/>
    <col min="8703" max="8703" width="71.42578125" style="1" customWidth="1"/>
    <col min="8704" max="8704" width="23" style="1" customWidth="1"/>
    <col min="8705" max="8706" width="13.5703125" style="1" customWidth="1"/>
    <col min="8707" max="8707" width="10" style="1" customWidth="1"/>
    <col min="8708" max="8958" width="8.85546875" style="1"/>
    <col min="8959" max="8959" width="71.42578125" style="1" customWidth="1"/>
    <col min="8960" max="8960" width="23" style="1" customWidth="1"/>
    <col min="8961" max="8962" width="13.5703125" style="1" customWidth="1"/>
    <col min="8963" max="8963" width="10" style="1" customWidth="1"/>
    <col min="8964" max="9214" width="8.85546875" style="1"/>
    <col min="9215" max="9215" width="71.42578125" style="1" customWidth="1"/>
    <col min="9216" max="9216" width="23" style="1" customWidth="1"/>
    <col min="9217" max="9218" width="13.5703125" style="1" customWidth="1"/>
    <col min="9219" max="9219" width="10" style="1" customWidth="1"/>
    <col min="9220" max="9470" width="8.85546875" style="1"/>
    <col min="9471" max="9471" width="71.42578125" style="1" customWidth="1"/>
    <col min="9472" max="9472" width="23" style="1" customWidth="1"/>
    <col min="9473" max="9474" width="13.5703125" style="1" customWidth="1"/>
    <col min="9475" max="9475" width="10" style="1" customWidth="1"/>
    <col min="9476" max="9726" width="8.85546875" style="1"/>
    <col min="9727" max="9727" width="71.42578125" style="1" customWidth="1"/>
    <col min="9728" max="9728" width="23" style="1" customWidth="1"/>
    <col min="9729" max="9730" width="13.5703125" style="1" customWidth="1"/>
    <col min="9731" max="9731" width="10" style="1" customWidth="1"/>
    <col min="9732" max="9982" width="8.85546875" style="1"/>
    <col min="9983" max="9983" width="71.42578125" style="1" customWidth="1"/>
    <col min="9984" max="9984" width="23" style="1" customWidth="1"/>
    <col min="9985" max="9986" width="13.5703125" style="1" customWidth="1"/>
    <col min="9987" max="9987" width="10" style="1" customWidth="1"/>
    <col min="9988" max="10238" width="8.85546875" style="1"/>
    <col min="10239" max="10239" width="71.42578125" style="1" customWidth="1"/>
    <col min="10240" max="10240" width="23" style="1" customWidth="1"/>
    <col min="10241" max="10242" width="13.5703125" style="1" customWidth="1"/>
    <col min="10243" max="10243" width="10" style="1" customWidth="1"/>
    <col min="10244" max="10494" width="8.85546875" style="1"/>
    <col min="10495" max="10495" width="71.42578125" style="1" customWidth="1"/>
    <col min="10496" max="10496" width="23" style="1" customWidth="1"/>
    <col min="10497" max="10498" width="13.5703125" style="1" customWidth="1"/>
    <col min="10499" max="10499" width="10" style="1" customWidth="1"/>
    <col min="10500" max="10750" width="8.85546875" style="1"/>
    <col min="10751" max="10751" width="71.42578125" style="1" customWidth="1"/>
    <col min="10752" max="10752" width="23" style="1" customWidth="1"/>
    <col min="10753" max="10754" width="13.5703125" style="1" customWidth="1"/>
    <col min="10755" max="10755" width="10" style="1" customWidth="1"/>
    <col min="10756" max="11006" width="8.85546875" style="1"/>
    <col min="11007" max="11007" width="71.42578125" style="1" customWidth="1"/>
    <col min="11008" max="11008" width="23" style="1" customWidth="1"/>
    <col min="11009" max="11010" width="13.5703125" style="1" customWidth="1"/>
    <col min="11011" max="11011" width="10" style="1" customWidth="1"/>
    <col min="11012" max="11262" width="8.85546875" style="1"/>
    <col min="11263" max="11263" width="71.42578125" style="1" customWidth="1"/>
    <col min="11264" max="11264" width="23" style="1" customWidth="1"/>
    <col min="11265" max="11266" width="13.5703125" style="1" customWidth="1"/>
    <col min="11267" max="11267" width="10" style="1" customWidth="1"/>
    <col min="11268" max="11518" width="8.85546875" style="1"/>
    <col min="11519" max="11519" width="71.42578125" style="1" customWidth="1"/>
    <col min="11520" max="11520" width="23" style="1" customWidth="1"/>
    <col min="11521" max="11522" width="13.5703125" style="1" customWidth="1"/>
    <col min="11523" max="11523" width="10" style="1" customWidth="1"/>
    <col min="11524" max="11774" width="8.85546875" style="1"/>
    <col min="11775" max="11775" width="71.42578125" style="1" customWidth="1"/>
    <col min="11776" max="11776" width="23" style="1" customWidth="1"/>
    <col min="11777" max="11778" width="13.5703125" style="1" customWidth="1"/>
    <col min="11779" max="11779" width="10" style="1" customWidth="1"/>
    <col min="11780" max="12030" width="8.85546875" style="1"/>
    <col min="12031" max="12031" width="71.42578125" style="1" customWidth="1"/>
    <col min="12032" max="12032" width="23" style="1" customWidth="1"/>
    <col min="12033" max="12034" width="13.5703125" style="1" customWidth="1"/>
    <col min="12035" max="12035" width="10" style="1" customWidth="1"/>
    <col min="12036" max="12286" width="8.85546875" style="1"/>
    <col min="12287" max="12287" width="71.42578125" style="1" customWidth="1"/>
    <col min="12288" max="12288" width="23" style="1" customWidth="1"/>
    <col min="12289" max="12290" width="13.5703125" style="1" customWidth="1"/>
    <col min="12291" max="12291" width="10" style="1" customWidth="1"/>
    <col min="12292" max="12542" width="8.85546875" style="1"/>
    <col min="12543" max="12543" width="71.42578125" style="1" customWidth="1"/>
    <col min="12544" max="12544" width="23" style="1" customWidth="1"/>
    <col min="12545" max="12546" width="13.5703125" style="1" customWidth="1"/>
    <col min="12547" max="12547" width="10" style="1" customWidth="1"/>
    <col min="12548" max="12798" width="8.85546875" style="1"/>
    <col min="12799" max="12799" width="71.42578125" style="1" customWidth="1"/>
    <col min="12800" max="12800" width="23" style="1" customWidth="1"/>
    <col min="12801" max="12802" width="13.5703125" style="1" customWidth="1"/>
    <col min="12803" max="12803" width="10" style="1" customWidth="1"/>
    <col min="12804" max="13054" width="8.85546875" style="1"/>
    <col min="13055" max="13055" width="71.42578125" style="1" customWidth="1"/>
    <col min="13056" max="13056" width="23" style="1" customWidth="1"/>
    <col min="13057" max="13058" width="13.5703125" style="1" customWidth="1"/>
    <col min="13059" max="13059" width="10" style="1" customWidth="1"/>
    <col min="13060" max="13310" width="8.85546875" style="1"/>
    <col min="13311" max="13311" width="71.42578125" style="1" customWidth="1"/>
    <col min="13312" max="13312" width="23" style="1" customWidth="1"/>
    <col min="13313" max="13314" width="13.5703125" style="1" customWidth="1"/>
    <col min="13315" max="13315" width="10" style="1" customWidth="1"/>
    <col min="13316" max="13566" width="8.85546875" style="1"/>
    <col min="13567" max="13567" width="71.42578125" style="1" customWidth="1"/>
    <col min="13568" max="13568" width="23" style="1" customWidth="1"/>
    <col min="13569" max="13570" width="13.5703125" style="1" customWidth="1"/>
    <col min="13571" max="13571" width="10" style="1" customWidth="1"/>
    <col min="13572" max="13822" width="8.85546875" style="1"/>
    <col min="13823" max="13823" width="71.42578125" style="1" customWidth="1"/>
    <col min="13824" max="13824" width="23" style="1" customWidth="1"/>
    <col min="13825" max="13826" width="13.5703125" style="1" customWidth="1"/>
    <col min="13827" max="13827" width="10" style="1" customWidth="1"/>
    <col min="13828" max="14078" width="8.85546875" style="1"/>
    <col min="14079" max="14079" width="71.42578125" style="1" customWidth="1"/>
    <col min="14080" max="14080" width="23" style="1" customWidth="1"/>
    <col min="14081" max="14082" width="13.5703125" style="1" customWidth="1"/>
    <col min="14083" max="14083" width="10" style="1" customWidth="1"/>
    <col min="14084" max="14334" width="8.85546875" style="1"/>
    <col min="14335" max="14335" width="71.42578125" style="1" customWidth="1"/>
    <col min="14336" max="14336" width="23" style="1" customWidth="1"/>
    <col min="14337" max="14338" width="13.5703125" style="1" customWidth="1"/>
    <col min="14339" max="14339" width="10" style="1" customWidth="1"/>
    <col min="14340" max="14590" width="8.85546875" style="1"/>
    <col min="14591" max="14591" width="71.42578125" style="1" customWidth="1"/>
    <col min="14592" max="14592" width="23" style="1" customWidth="1"/>
    <col min="14593" max="14594" width="13.5703125" style="1" customWidth="1"/>
    <col min="14595" max="14595" width="10" style="1" customWidth="1"/>
    <col min="14596" max="14846" width="8.85546875" style="1"/>
    <col min="14847" max="14847" width="71.42578125" style="1" customWidth="1"/>
    <col min="14848" max="14848" width="23" style="1" customWidth="1"/>
    <col min="14849" max="14850" width="13.5703125" style="1" customWidth="1"/>
    <col min="14851" max="14851" width="10" style="1" customWidth="1"/>
    <col min="14852" max="15102" width="8.85546875" style="1"/>
    <col min="15103" max="15103" width="71.42578125" style="1" customWidth="1"/>
    <col min="15104" max="15104" width="23" style="1" customWidth="1"/>
    <col min="15105" max="15106" width="13.5703125" style="1" customWidth="1"/>
    <col min="15107" max="15107" width="10" style="1" customWidth="1"/>
    <col min="15108" max="15358" width="8.85546875" style="1"/>
    <col min="15359" max="15359" width="71.42578125" style="1" customWidth="1"/>
    <col min="15360" max="15360" width="23" style="1" customWidth="1"/>
    <col min="15361" max="15362" width="13.5703125" style="1" customWidth="1"/>
    <col min="15363" max="15363" width="10" style="1" customWidth="1"/>
    <col min="15364" max="15614" width="8.85546875" style="1"/>
    <col min="15615" max="15615" width="71.42578125" style="1" customWidth="1"/>
    <col min="15616" max="15616" width="23" style="1" customWidth="1"/>
    <col min="15617" max="15618" width="13.5703125" style="1" customWidth="1"/>
    <col min="15619" max="15619" width="10" style="1" customWidth="1"/>
    <col min="15620" max="15870" width="8.85546875" style="1"/>
    <col min="15871" max="15871" width="71.42578125" style="1" customWidth="1"/>
    <col min="15872" max="15872" width="23" style="1" customWidth="1"/>
    <col min="15873" max="15874" width="13.5703125" style="1" customWidth="1"/>
    <col min="15875" max="15875" width="10" style="1" customWidth="1"/>
    <col min="15876" max="16126" width="8.85546875" style="1"/>
    <col min="16127" max="16127" width="71.42578125" style="1" customWidth="1"/>
    <col min="16128" max="16128" width="23" style="1" customWidth="1"/>
    <col min="16129" max="16130" width="13.5703125" style="1" customWidth="1"/>
    <col min="16131" max="16131" width="10" style="1" customWidth="1"/>
    <col min="16132" max="16382" width="8.85546875" style="1"/>
    <col min="16383" max="16384" width="9" style="1"/>
  </cols>
  <sheetData>
    <row r="1" spans="1:9" ht="12.75">
      <c r="A1" s="7"/>
      <c r="B1" s="7"/>
      <c r="C1" s="8"/>
      <c r="F1" s="9" t="s">
        <v>32</v>
      </c>
    </row>
    <row r="2" spans="1:9" ht="12.75">
      <c r="A2" s="7"/>
      <c r="B2" s="7"/>
      <c r="C2" s="8"/>
      <c r="F2" s="9" t="s">
        <v>220</v>
      </c>
    </row>
    <row r="3" spans="1:9" ht="12.75">
      <c r="A3" s="7"/>
      <c r="B3" s="7"/>
      <c r="C3" s="8"/>
      <c r="F3" s="9" t="s">
        <v>0</v>
      </c>
    </row>
    <row r="4" spans="1:9" ht="12.75">
      <c r="A4" s="7"/>
      <c r="B4" s="7"/>
      <c r="C4" s="8"/>
      <c r="F4" s="9" t="s">
        <v>1</v>
      </c>
    </row>
    <row r="5" spans="1:9">
      <c r="A5" s="7"/>
      <c r="B5" s="7"/>
      <c r="C5" s="8"/>
    </row>
    <row r="6" spans="1:9" ht="12">
      <c r="A6" s="61" t="s">
        <v>33</v>
      </c>
      <c r="B6" s="61"/>
      <c r="C6" s="61"/>
      <c r="D6" s="61"/>
      <c r="E6" s="61"/>
      <c r="F6" s="61"/>
    </row>
    <row r="7" spans="1:9" ht="36.950000000000003" customHeight="1">
      <c r="A7" s="61" t="s">
        <v>34</v>
      </c>
      <c r="B7" s="61"/>
      <c r="C7" s="61"/>
      <c r="D7" s="61"/>
      <c r="E7" s="61"/>
      <c r="F7" s="61"/>
    </row>
    <row r="8" spans="1:9">
      <c r="A8" s="10"/>
      <c r="B8" s="7"/>
      <c r="C8" s="7"/>
      <c r="D8" s="7"/>
      <c r="F8" s="11" t="s">
        <v>35</v>
      </c>
    </row>
    <row r="9" spans="1:9" ht="39.6" customHeight="1">
      <c r="A9" s="12" t="s">
        <v>2</v>
      </c>
      <c r="B9" s="13" t="s">
        <v>3</v>
      </c>
      <c r="C9" s="13" t="s">
        <v>4</v>
      </c>
      <c r="D9" s="13" t="s">
        <v>36</v>
      </c>
      <c r="E9" s="13" t="s">
        <v>37</v>
      </c>
      <c r="F9" s="14" t="s">
        <v>38</v>
      </c>
    </row>
    <row r="10" spans="1:9">
      <c r="A10" s="15" t="s">
        <v>39</v>
      </c>
      <c r="B10" s="16"/>
      <c r="C10" s="17"/>
      <c r="D10" s="17"/>
      <c r="E10" s="17"/>
      <c r="F10" s="18">
        <f>F11+F32+F35+F37+F39+F42+F47+F53+F73+F76+F78+F125+F128+F131+F134+F140+F144+F149+F151+F153+F155+F157+F159+F161+F163+F168+F170+F172</f>
        <v>505240.16999999993</v>
      </c>
    </row>
    <row r="11" spans="1:9" s="2" customFormat="1" ht="30.75" customHeight="1">
      <c r="A11" s="19" t="s">
        <v>40</v>
      </c>
      <c r="B11" s="20" t="s">
        <v>41</v>
      </c>
      <c r="C11" s="20" t="s">
        <v>42</v>
      </c>
      <c r="D11" s="20"/>
      <c r="E11" s="20"/>
      <c r="F11" s="21">
        <f>F13+F15+F17+F19+F21+F25+F31+F23+F27+F29</f>
        <v>16241</v>
      </c>
      <c r="I11" s="28"/>
    </row>
    <row r="12" spans="1:9" s="3" customFormat="1">
      <c r="A12" s="15" t="s">
        <v>25</v>
      </c>
      <c r="B12" s="22" t="s">
        <v>43</v>
      </c>
      <c r="C12" s="22" t="s">
        <v>42</v>
      </c>
      <c r="D12" s="22" t="s">
        <v>18</v>
      </c>
      <c r="E12" s="22" t="s">
        <v>10</v>
      </c>
      <c r="F12" s="18">
        <f t="shared" ref="F12:F16" si="0">F13</f>
        <v>1800</v>
      </c>
    </row>
    <row r="13" spans="1:9" s="3" customFormat="1">
      <c r="A13" s="15" t="s">
        <v>26</v>
      </c>
      <c r="B13" s="22" t="s">
        <v>43</v>
      </c>
      <c r="C13" s="22" t="s">
        <v>27</v>
      </c>
      <c r="D13" s="22" t="s">
        <v>18</v>
      </c>
      <c r="E13" s="22" t="s">
        <v>10</v>
      </c>
      <c r="F13" s="18">
        <v>1800</v>
      </c>
    </row>
    <row r="14" spans="1:9" s="3" customFormat="1" ht="67.5">
      <c r="A14" s="15" t="s">
        <v>44</v>
      </c>
      <c r="B14" s="22" t="s">
        <v>45</v>
      </c>
      <c r="C14" s="22" t="s">
        <v>42</v>
      </c>
      <c r="D14" s="22" t="s">
        <v>18</v>
      </c>
      <c r="E14" s="22" t="s">
        <v>10</v>
      </c>
      <c r="F14" s="18">
        <f t="shared" si="0"/>
        <v>2485</v>
      </c>
    </row>
    <row r="15" spans="1:9" s="3" customFormat="1">
      <c r="A15" s="15" t="s">
        <v>26</v>
      </c>
      <c r="B15" s="22" t="s">
        <v>45</v>
      </c>
      <c r="C15" s="22" t="s">
        <v>27</v>
      </c>
      <c r="D15" s="22" t="s">
        <v>18</v>
      </c>
      <c r="E15" s="22" t="s">
        <v>10</v>
      </c>
      <c r="F15" s="18">
        <v>2485</v>
      </c>
    </row>
    <row r="16" spans="1:9" s="3" customFormat="1" ht="67.5" hidden="1">
      <c r="A16" s="15" t="s">
        <v>46</v>
      </c>
      <c r="B16" s="22" t="s">
        <v>47</v>
      </c>
      <c r="C16" s="22" t="s">
        <v>42</v>
      </c>
      <c r="D16" s="22" t="s">
        <v>18</v>
      </c>
      <c r="E16" s="22" t="s">
        <v>10</v>
      </c>
      <c r="F16" s="18">
        <f t="shared" si="0"/>
        <v>0</v>
      </c>
    </row>
    <row r="17" spans="1:6" s="3" customFormat="1" hidden="1">
      <c r="A17" s="15" t="s">
        <v>26</v>
      </c>
      <c r="B17" s="22" t="s">
        <v>47</v>
      </c>
      <c r="C17" s="22" t="s">
        <v>27</v>
      </c>
      <c r="D17" s="22" t="s">
        <v>18</v>
      </c>
      <c r="E17" s="22" t="s">
        <v>10</v>
      </c>
      <c r="F17" s="18">
        <v>0</v>
      </c>
    </row>
    <row r="18" spans="1:6" s="3" customFormat="1" ht="67.5">
      <c r="A18" s="15" t="s">
        <v>48</v>
      </c>
      <c r="B18" s="22" t="s">
        <v>49</v>
      </c>
      <c r="C18" s="22" t="s">
        <v>42</v>
      </c>
      <c r="D18" s="22" t="s">
        <v>18</v>
      </c>
      <c r="E18" s="22" t="s">
        <v>10</v>
      </c>
      <c r="F18" s="18">
        <f>F19</f>
        <v>197</v>
      </c>
    </row>
    <row r="19" spans="1:6" s="3" customFormat="1">
      <c r="A19" s="15" t="s">
        <v>26</v>
      </c>
      <c r="B19" s="22" t="s">
        <v>49</v>
      </c>
      <c r="C19" s="22" t="s">
        <v>27</v>
      </c>
      <c r="D19" s="22" t="s">
        <v>18</v>
      </c>
      <c r="E19" s="22" t="s">
        <v>10</v>
      </c>
      <c r="F19" s="18">
        <v>197</v>
      </c>
    </row>
    <row r="20" spans="1:6" s="3" customFormat="1" ht="22.5">
      <c r="A20" s="15" t="s">
        <v>50</v>
      </c>
      <c r="B20" s="22" t="s">
        <v>51</v>
      </c>
      <c r="C20" s="22" t="s">
        <v>42</v>
      </c>
      <c r="D20" s="22" t="s">
        <v>18</v>
      </c>
      <c r="E20" s="22" t="s">
        <v>10</v>
      </c>
      <c r="F20" s="18">
        <f>F21</f>
        <v>176</v>
      </c>
    </row>
    <row r="21" spans="1:6" s="3" customFormat="1">
      <c r="A21" s="15" t="s">
        <v>26</v>
      </c>
      <c r="B21" s="22" t="s">
        <v>51</v>
      </c>
      <c r="C21" s="22" t="s">
        <v>27</v>
      </c>
      <c r="D21" s="22" t="s">
        <v>18</v>
      </c>
      <c r="E21" s="22" t="s">
        <v>10</v>
      </c>
      <c r="F21" s="18">
        <v>176</v>
      </c>
    </row>
    <row r="22" spans="1:6" s="3" customFormat="1" ht="45">
      <c r="A22" s="23" t="s">
        <v>52</v>
      </c>
      <c r="B22" s="24" t="s">
        <v>53</v>
      </c>
      <c r="C22" s="22"/>
      <c r="D22" s="22">
        <v>10</v>
      </c>
      <c r="E22" s="56" t="s">
        <v>13</v>
      </c>
      <c r="F22" s="18">
        <f>F23</f>
        <v>1156</v>
      </c>
    </row>
    <row r="23" spans="1:6" s="3" customFormat="1">
      <c r="A23" s="23" t="s">
        <v>26</v>
      </c>
      <c r="B23" s="24" t="s">
        <v>53</v>
      </c>
      <c r="C23" s="22">
        <v>300</v>
      </c>
      <c r="D23" s="22">
        <v>10</v>
      </c>
      <c r="E23" s="56" t="s">
        <v>13</v>
      </c>
      <c r="F23" s="18">
        <v>1156</v>
      </c>
    </row>
    <row r="24" spans="1:6" s="3" customFormat="1" ht="45">
      <c r="A24" s="23" t="s">
        <v>54</v>
      </c>
      <c r="B24" s="24" t="s">
        <v>55</v>
      </c>
      <c r="C24" s="22" t="s">
        <v>42</v>
      </c>
      <c r="D24" s="22" t="s">
        <v>18</v>
      </c>
      <c r="E24" s="22" t="s">
        <v>13</v>
      </c>
      <c r="F24" s="18">
        <f>F25</f>
        <v>1346</v>
      </c>
    </row>
    <row r="25" spans="1:6" s="3" customFormat="1" ht="33.75">
      <c r="A25" s="23" t="s">
        <v>28</v>
      </c>
      <c r="B25" s="24" t="s">
        <v>55</v>
      </c>
      <c r="C25" s="22" t="s">
        <v>27</v>
      </c>
      <c r="D25" s="22" t="s">
        <v>18</v>
      </c>
      <c r="E25" s="22" t="s">
        <v>13</v>
      </c>
      <c r="F25" s="18">
        <v>1346</v>
      </c>
    </row>
    <row r="26" spans="1:6" s="3" customFormat="1" ht="45">
      <c r="A26" s="23" t="s">
        <v>52</v>
      </c>
      <c r="B26" s="24" t="s">
        <v>53</v>
      </c>
      <c r="C26" s="22"/>
      <c r="D26" s="22">
        <v>10</v>
      </c>
      <c r="E26" s="25" t="s">
        <v>13</v>
      </c>
      <c r="F26" s="18">
        <f>F27</f>
        <v>1156</v>
      </c>
    </row>
    <row r="27" spans="1:6" s="3" customFormat="1">
      <c r="A27" s="23" t="s">
        <v>26</v>
      </c>
      <c r="B27" s="24" t="s">
        <v>53</v>
      </c>
      <c r="C27" s="22">
        <v>300</v>
      </c>
      <c r="D27" s="22">
        <v>10</v>
      </c>
      <c r="E27" s="57" t="s">
        <v>13</v>
      </c>
      <c r="F27" s="18">
        <v>1156</v>
      </c>
    </row>
    <row r="28" spans="1:6" s="3" customFormat="1" ht="22.5">
      <c r="A28" s="23" t="s">
        <v>23</v>
      </c>
      <c r="B28" s="24" t="s">
        <v>24</v>
      </c>
      <c r="C28" s="22"/>
      <c r="D28" s="22">
        <v>10</v>
      </c>
      <c r="E28" s="25" t="s">
        <v>13</v>
      </c>
      <c r="F28" s="18">
        <f>F29</f>
        <v>7120</v>
      </c>
    </row>
    <row r="29" spans="1:6" s="3" customFormat="1">
      <c r="A29" s="23" t="s">
        <v>22</v>
      </c>
      <c r="B29" s="24" t="s">
        <v>24</v>
      </c>
      <c r="C29" s="22">
        <v>300</v>
      </c>
      <c r="D29" s="22">
        <v>10</v>
      </c>
      <c r="E29" s="57" t="s">
        <v>13</v>
      </c>
      <c r="F29" s="18">
        <v>7120</v>
      </c>
    </row>
    <row r="30" spans="1:6" s="3" customFormat="1" ht="56.25">
      <c r="A30" s="23" t="s">
        <v>56</v>
      </c>
      <c r="B30" s="24" t="s">
        <v>57</v>
      </c>
      <c r="C30" s="22"/>
      <c r="D30" s="22">
        <v>10</v>
      </c>
      <c r="E30" s="25" t="s">
        <v>13</v>
      </c>
      <c r="F30" s="18">
        <f t="shared" ref="F30:F33" si="1">F31</f>
        <v>805</v>
      </c>
    </row>
    <row r="31" spans="1:6" s="3" customFormat="1">
      <c r="A31" s="23" t="s">
        <v>26</v>
      </c>
      <c r="B31" s="24" t="s">
        <v>57</v>
      </c>
      <c r="C31" s="22">
        <v>300</v>
      </c>
      <c r="D31" s="22">
        <v>10</v>
      </c>
      <c r="E31" s="57" t="s">
        <v>13</v>
      </c>
      <c r="F31" s="18">
        <v>805</v>
      </c>
    </row>
    <row r="32" spans="1:6" s="2" customFormat="1" ht="21">
      <c r="A32" s="19" t="s">
        <v>58</v>
      </c>
      <c r="B32" s="20" t="s">
        <v>59</v>
      </c>
      <c r="C32" s="20" t="s">
        <v>42</v>
      </c>
      <c r="D32" s="20" t="s">
        <v>16</v>
      </c>
      <c r="E32" s="20" t="s">
        <v>9</v>
      </c>
      <c r="F32" s="21">
        <f t="shared" si="1"/>
        <v>0</v>
      </c>
    </row>
    <row r="33" spans="1:6" s="3" customFormat="1" ht="22.5">
      <c r="A33" s="15" t="s">
        <v>60</v>
      </c>
      <c r="B33" s="22" t="s">
        <v>61</v>
      </c>
      <c r="C33" s="22" t="s">
        <v>42</v>
      </c>
      <c r="D33" s="22" t="s">
        <v>16</v>
      </c>
      <c r="E33" s="22" t="s">
        <v>9</v>
      </c>
      <c r="F33" s="18">
        <f t="shared" si="1"/>
        <v>0</v>
      </c>
    </row>
    <row r="34" spans="1:6" s="3" customFormat="1">
      <c r="A34" s="15" t="s">
        <v>12</v>
      </c>
      <c r="B34" s="22" t="s">
        <v>61</v>
      </c>
      <c r="C34" s="22" t="s">
        <v>62</v>
      </c>
      <c r="D34" s="22" t="s">
        <v>16</v>
      </c>
      <c r="E34" s="22" t="s">
        <v>9</v>
      </c>
      <c r="F34" s="18">
        <v>0</v>
      </c>
    </row>
    <row r="35" spans="1:6" s="3" customFormat="1" ht="42">
      <c r="A35" s="19" t="s">
        <v>63</v>
      </c>
      <c r="B35" s="20" t="s">
        <v>64</v>
      </c>
      <c r="C35" s="20" t="s">
        <v>42</v>
      </c>
      <c r="D35" s="20" t="s">
        <v>10</v>
      </c>
      <c r="E35" s="20" t="s">
        <v>18</v>
      </c>
      <c r="F35" s="21">
        <f t="shared" ref="F35:F40" si="2">F36</f>
        <v>230</v>
      </c>
    </row>
    <row r="36" spans="1:6" s="3" customFormat="1">
      <c r="A36" s="15" t="s">
        <v>12</v>
      </c>
      <c r="B36" s="22" t="s">
        <v>64</v>
      </c>
      <c r="C36" s="22" t="s">
        <v>62</v>
      </c>
      <c r="D36" s="22" t="s">
        <v>10</v>
      </c>
      <c r="E36" s="22" t="s">
        <v>18</v>
      </c>
      <c r="F36" s="18">
        <v>230</v>
      </c>
    </row>
    <row r="37" spans="1:6" s="3" customFormat="1" ht="52.5">
      <c r="A37" s="19" t="s">
        <v>65</v>
      </c>
      <c r="B37" s="20" t="s">
        <v>66</v>
      </c>
      <c r="C37" s="20"/>
      <c r="D37" s="20" t="s">
        <v>10</v>
      </c>
      <c r="E37" s="20" t="s">
        <v>18</v>
      </c>
      <c r="F37" s="21">
        <f t="shared" si="2"/>
        <v>0</v>
      </c>
    </row>
    <row r="38" spans="1:6" s="3" customFormat="1">
      <c r="A38" s="26" t="s">
        <v>12</v>
      </c>
      <c r="B38" s="27" t="s">
        <v>66</v>
      </c>
      <c r="C38" s="22">
        <v>200</v>
      </c>
      <c r="D38" s="22" t="s">
        <v>10</v>
      </c>
      <c r="E38" s="22" t="s">
        <v>18</v>
      </c>
      <c r="F38" s="18">
        <v>0</v>
      </c>
    </row>
    <row r="39" spans="1:6" s="2" customFormat="1" ht="21">
      <c r="A39" s="19" t="s">
        <v>67</v>
      </c>
      <c r="B39" s="20" t="s">
        <v>68</v>
      </c>
      <c r="C39" s="20" t="s">
        <v>42</v>
      </c>
      <c r="D39" s="20"/>
      <c r="E39" s="20"/>
      <c r="F39" s="21">
        <f t="shared" si="2"/>
        <v>1567</v>
      </c>
    </row>
    <row r="40" spans="1:6" s="3" customFormat="1">
      <c r="A40" s="15" t="s">
        <v>69</v>
      </c>
      <c r="B40" s="22" t="s">
        <v>70</v>
      </c>
      <c r="C40" s="22" t="s">
        <v>42</v>
      </c>
      <c r="D40" s="22" t="s">
        <v>13</v>
      </c>
      <c r="E40" s="22" t="s">
        <v>17</v>
      </c>
      <c r="F40" s="18">
        <f t="shared" si="2"/>
        <v>1567</v>
      </c>
    </row>
    <row r="41" spans="1:6" s="3" customFormat="1">
      <c r="A41" s="15" t="s">
        <v>12</v>
      </c>
      <c r="B41" s="22" t="s">
        <v>70</v>
      </c>
      <c r="C41" s="22" t="s">
        <v>62</v>
      </c>
      <c r="D41" s="22" t="s">
        <v>13</v>
      </c>
      <c r="E41" s="22" t="s">
        <v>17</v>
      </c>
      <c r="F41" s="18">
        <v>1567</v>
      </c>
    </row>
    <row r="42" spans="1:6" s="2" customFormat="1" ht="31.5">
      <c r="A42" s="19" t="s">
        <v>71</v>
      </c>
      <c r="B42" s="20" t="s">
        <v>72</v>
      </c>
      <c r="C42" s="20" t="s">
        <v>42</v>
      </c>
      <c r="D42" s="20"/>
      <c r="E42" s="20"/>
      <c r="F42" s="21">
        <f>F43+F45+F44</f>
        <v>7213</v>
      </c>
    </row>
    <row r="43" spans="1:6" s="3" customFormat="1">
      <c r="A43" s="15" t="s">
        <v>12</v>
      </c>
      <c r="B43" s="56" t="s">
        <v>73</v>
      </c>
      <c r="C43" s="22" t="s">
        <v>62</v>
      </c>
      <c r="D43" s="22" t="s">
        <v>14</v>
      </c>
      <c r="E43" s="22" t="s">
        <v>9</v>
      </c>
      <c r="F43" s="18">
        <v>300</v>
      </c>
    </row>
    <row r="44" spans="1:6" s="3" customFormat="1">
      <c r="A44" s="15" t="s">
        <v>12</v>
      </c>
      <c r="B44" s="56" t="s">
        <v>74</v>
      </c>
      <c r="C44" s="22">
        <v>200</v>
      </c>
      <c r="D44" s="22">
        <v>5</v>
      </c>
      <c r="E44" s="22">
        <v>2</v>
      </c>
      <c r="F44" s="18">
        <v>0</v>
      </c>
    </row>
    <row r="45" spans="1:6" s="3" customFormat="1" ht="33.75">
      <c r="A45" s="15" t="s">
        <v>75</v>
      </c>
      <c r="B45" s="22">
        <v>1930475010</v>
      </c>
      <c r="C45" s="22"/>
      <c r="D45" s="25" t="s">
        <v>14</v>
      </c>
      <c r="E45" s="25" t="s">
        <v>9</v>
      </c>
      <c r="F45" s="18">
        <f t="shared" ref="F45:F49" si="3">F46</f>
        <v>6913</v>
      </c>
    </row>
    <row r="46" spans="1:6" s="3" customFormat="1">
      <c r="A46" s="15" t="s">
        <v>76</v>
      </c>
      <c r="B46" s="22">
        <v>1930475010</v>
      </c>
      <c r="C46" s="22">
        <v>800</v>
      </c>
      <c r="D46" s="25" t="s">
        <v>14</v>
      </c>
      <c r="E46" s="25" t="s">
        <v>9</v>
      </c>
      <c r="F46" s="18">
        <v>6913</v>
      </c>
    </row>
    <row r="47" spans="1:6" s="2" customFormat="1" ht="31.5">
      <c r="A47" s="19" t="s">
        <v>77</v>
      </c>
      <c r="B47" s="20" t="s">
        <v>78</v>
      </c>
      <c r="C47" s="20" t="s">
        <v>42</v>
      </c>
      <c r="D47" s="20"/>
      <c r="E47" s="20"/>
      <c r="F47" s="21">
        <f>F51+F48</f>
        <v>498</v>
      </c>
    </row>
    <row r="48" spans="1:6" s="2" customFormat="1">
      <c r="A48" s="15" t="s">
        <v>79</v>
      </c>
      <c r="B48" s="22" t="s">
        <v>80</v>
      </c>
      <c r="C48" s="22" t="s">
        <v>42</v>
      </c>
      <c r="D48" s="22" t="s">
        <v>15</v>
      </c>
      <c r="E48" s="22" t="s">
        <v>5</v>
      </c>
      <c r="F48" s="18">
        <f t="shared" si="3"/>
        <v>348</v>
      </c>
    </row>
    <row r="49" spans="1:6" s="2" customFormat="1" ht="22.5">
      <c r="A49" s="15" t="s">
        <v>81</v>
      </c>
      <c r="B49" s="22" t="s">
        <v>80</v>
      </c>
      <c r="C49" s="22" t="s">
        <v>42</v>
      </c>
      <c r="D49" s="22" t="s">
        <v>15</v>
      </c>
      <c r="E49" s="22" t="s">
        <v>5</v>
      </c>
      <c r="F49" s="18">
        <f t="shared" si="3"/>
        <v>348</v>
      </c>
    </row>
    <row r="50" spans="1:6" s="2" customFormat="1" ht="22.5">
      <c r="A50" s="15" t="s">
        <v>82</v>
      </c>
      <c r="B50" s="22" t="s">
        <v>80</v>
      </c>
      <c r="C50" s="22" t="s">
        <v>83</v>
      </c>
      <c r="D50" s="22" t="s">
        <v>15</v>
      </c>
      <c r="E50" s="22" t="s">
        <v>5</v>
      </c>
      <c r="F50" s="18">
        <v>348</v>
      </c>
    </row>
    <row r="51" spans="1:6" s="3" customFormat="1" ht="33.75">
      <c r="A51" s="15" t="s">
        <v>84</v>
      </c>
      <c r="B51" s="22" t="s">
        <v>85</v>
      </c>
      <c r="C51" s="22" t="s">
        <v>42</v>
      </c>
      <c r="D51" s="22" t="s">
        <v>13</v>
      </c>
      <c r="E51" s="22" t="s">
        <v>19</v>
      </c>
      <c r="F51" s="18">
        <f t="shared" ref="F51:F55" si="4">F52</f>
        <v>150</v>
      </c>
    </row>
    <row r="52" spans="1:6" s="3" customFormat="1">
      <c r="A52" s="15" t="s">
        <v>12</v>
      </c>
      <c r="B52" s="22" t="s">
        <v>85</v>
      </c>
      <c r="C52" s="22" t="s">
        <v>62</v>
      </c>
      <c r="D52" s="22" t="s">
        <v>13</v>
      </c>
      <c r="E52" s="22" t="s">
        <v>19</v>
      </c>
      <c r="F52" s="18">
        <v>150</v>
      </c>
    </row>
    <row r="53" spans="1:6" s="4" customFormat="1" ht="21">
      <c r="A53" s="19" t="s">
        <v>86</v>
      </c>
      <c r="B53" s="20" t="s">
        <v>87</v>
      </c>
      <c r="C53" s="20" t="s">
        <v>42</v>
      </c>
      <c r="D53" s="20"/>
      <c r="E53" s="20"/>
      <c r="F53" s="21">
        <f>F54+F57+F60+F65+F68</f>
        <v>99840.6</v>
      </c>
    </row>
    <row r="54" spans="1:6" s="5" customFormat="1" ht="22.5">
      <c r="A54" s="15" t="s">
        <v>88</v>
      </c>
      <c r="B54" s="27" t="s">
        <v>89</v>
      </c>
      <c r="C54" s="22" t="s">
        <v>42</v>
      </c>
      <c r="D54" s="22" t="s">
        <v>21</v>
      </c>
      <c r="E54" s="22" t="s">
        <v>5</v>
      </c>
      <c r="F54" s="18">
        <f t="shared" si="4"/>
        <v>21206.3</v>
      </c>
    </row>
    <row r="55" spans="1:6" s="5" customFormat="1">
      <c r="A55" s="15" t="s">
        <v>90</v>
      </c>
      <c r="B55" s="27" t="s">
        <v>91</v>
      </c>
      <c r="C55" s="22" t="s">
        <v>42</v>
      </c>
      <c r="D55" s="22" t="s">
        <v>21</v>
      </c>
      <c r="E55" s="22" t="s">
        <v>5</v>
      </c>
      <c r="F55" s="18">
        <f t="shared" si="4"/>
        <v>21206.3</v>
      </c>
    </row>
    <row r="56" spans="1:6" s="5" customFormat="1" ht="22.5">
      <c r="A56" s="15" t="s">
        <v>82</v>
      </c>
      <c r="B56" s="27" t="s">
        <v>91</v>
      </c>
      <c r="C56" s="22" t="s">
        <v>83</v>
      </c>
      <c r="D56" s="22" t="s">
        <v>21</v>
      </c>
      <c r="E56" s="22" t="s">
        <v>5</v>
      </c>
      <c r="F56" s="18">
        <v>21206.3</v>
      </c>
    </row>
    <row r="57" spans="1:6" s="5" customFormat="1">
      <c r="A57" s="15" t="s">
        <v>92</v>
      </c>
      <c r="B57" s="27" t="s">
        <v>93</v>
      </c>
      <c r="C57" s="22" t="s">
        <v>42</v>
      </c>
      <c r="D57" s="22" t="s">
        <v>21</v>
      </c>
      <c r="E57" s="22" t="s">
        <v>5</v>
      </c>
      <c r="F57" s="18">
        <f t="shared" ref="F57:F61" si="5">F58</f>
        <v>24276</v>
      </c>
    </row>
    <row r="58" spans="1:6" s="5" customFormat="1">
      <c r="A58" s="15" t="s">
        <v>90</v>
      </c>
      <c r="B58" s="27" t="s">
        <v>94</v>
      </c>
      <c r="C58" s="22" t="s">
        <v>42</v>
      </c>
      <c r="D58" s="22" t="s">
        <v>21</v>
      </c>
      <c r="E58" s="22" t="s">
        <v>5</v>
      </c>
      <c r="F58" s="18">
        <f t="shared" si="5"/>
        <v>24276</v>
      </c>
    </row>
    <row r="59" spans="1:6" s="5" customFormat="1" ht="22.5">
      <c r="A59" s="15" t="s">
        <v>82</v>
      </c>
      <c r="B59" s="27" t="s">
        <v>94</v>
      </c>
      <c r="C59" s="22" t="s">
        <v>83</v>
      </c>
      <c r="D59" s="22" t="s">
        <v>21</v>
      </c>
      <c r="E59" s="22" t="s">
        <v>5</v>
      </c>
      <c r="F59" s="18">
        <v>24276</v>
      </c>
    </row>
    <row r="60" spans="1:6" s="5" customFormat="1" ht="22.5">
      <c r="A60" s="15" t="s">
        <v>95</v>
      </c>
      <c r="B60" s="27" t="s">
        <v>96</v>
      </c>
      <c r="C60" s="22" t="s">
        <v>42</v>
      </c>
      <c r="D60" s="22"/>
      <c r="E60" s="22"/>
      <c r="F60" s="18">
        <f>F61+F63</f>
        <v>160</v>
      </c>
    </row>
    <row r="61" spans="1:6" s="5" customFormat="1">
      <c r="A61" s="15" t="s">
        <v>90</v>
      </c>
      <c r="B61" s="27" t="s">
        <v>97</v>
      </c>
      <c r="C61" s="22" t="s">
        <v>42</v>
      </c>
      <c r="D61" s="22" t="s">
        <v>15</v>
      </c>
      <c r="E61" s="22" t="s">
        <v>10</v>
      </c>
      <c r="F61" s="18">
        <f t="shared" si="5"/>
        <v>10</v>
      </c>
    </row>
    <row r="62" spans="1:6" s="5" customFormat="1" ht="22.5">
      <c r="A62" s="15" t="s">
        <v>82</v>
      </c>
      <c r="B62" s="27" t="s">
        <v>97</v>
      </c>
      <c r="C62" s="22" t="s">
        <v>83</v>
      </c>
      <c r="D62" s="22" t="s">
        <v>15</v>
      </c>
      <c r="E62" s="22" t="s">
        <v>10</v>
      </c>
      <c r="F62" s="18">
        <v>10</v>
      </c>
    </row>
    <row r="63" spans="1:6" s="5" customFormat="1">
      <c r="A63" s="15" t="s">
        <v>90</v>
      </c>
      <c r="B63" s="27" t="s">
        <v>98</v>
      </c>
      <c r="C63" s="22" t="s">
        <v>42</v>
      </c>
      <c r="D63" s="22" t="s">
        <v>21</v>
      </c>
      <c r="E63" s="22" t="s">
        <v>5</v>
      </c>
      <c r="F63" s="18">
        <f t="shared" ref="F63:F66" si="6">F64</f>
        <v>150</v>
      </c>
    </row>
    <row r="64" spans="1:6" s="5" customFormat="1" ht="22.5">
      <c r="A64" s="15" t="s">
        <v>82</v>
      </c>
      <c r="B64" s="27" t="s">
        <v>98</v>
      </c>
      <c r="C64" s="22" t="s">
        <v>83</v>
      </c>
      <c r="D64" s="22" t="s">
        <v>21</v>
      </c>
      <c r="E64" s="22" t="s">
        <v>5</v>
      </c>
      <c r="F64" s="18">
        <v>150</v>
      </c>
    </row>
    <row r="65" spans="1:6" s="5" customFormat="1">
      <c r="A65" s="15" t="s">
        <v>99</v>
      </c>
      <c r="B65" s="27" t="s">
        <v>100</v>
      </c>
      <c r="C65" s="22" t="s">
        <v>42</v>
      </c>
      <c r="D65" s="22"/>
      <c r="E65" s="22"/>
      <c r="F65" s="18">
        <f t="shared" si="6"/>
        <v>23465.3</v>
      </c>
    </row>
    <row r="66" spans="1:6" s="5" customFormat="1">
      <c r="A66" s="15" t="s">
        <v>90</v>
      </c>
      <c r="B66" s="27" t="s">
        <v>101</v>
      </c>
      <c r="C66" s="22" t="s">
        <v>42</v>
      </c>
      <c r="D66" s="22" t="s">
        <v>15</v>
      </c>
      <c r="E66" s="22" t="s">
        <v>10</v>
      </c>
      <c r="F66" s="18">
        <f t="shared" si="6"/>
        <v>23465.3</v>
      </c>
    </row>
    <row r="67" spans="1:6" s="5" customFormat="1" ht="22.5">
      <c r="A67" s="15" t="s">
        <v>82</v>
      </c>
      <c r="B67" s="27" t="s">
        <v>101</v>
      </c>
      <c r="C67" s="22" t="s">
        <v>83</v>
      </c>
      <c r="D67" s="22" t="s">
        <v>15</v>
      </c>
      <c r="E67" s="22" t="s">
        <v>10</v>
      </c>
      <c r="F67" s="18">
        <v>23465.3</v>
      </c>
    </row>
    <row r="68" spans="1:6" s="5" customFormat="1" ht="24" customHeight="1">
      <c r="A68" s="15" t="s">
        <v>102</v>
      </c>
      <c r="B68" s="27" t="s">
        <v>103</v>
      </c>
      <c r="C68" s="22" t="s">
        <v>42</v>
      </c>
      <c r="D68" s="22"/>
      <c r="E68" s="22"/>
      <c r="F68" s="18">
        <f>F69+F70+F72+F71</f>
        <v>30733</v>
      </c>
    </row>
    <row r="69" spans="1:6" s="5" customFormat="1" ht="33.75">
      <c r="A69" s="15" t="s">
        <v>104</v>
      </c>
      <c r="B69" s="27" t="s">
        <v>105</v>
      </c>
      <c r="C69" s="22" t="s">
        <v>106</v>
      </c>
      <c r="D69" s="22" t="s">
        <v>21</v>
      </c>
      <c r="E69" s="22" t="s">
        <v>13</v>
      </c>
      <c r="F69" s="18">
        <v>30457</v>
      </c>
    </row>
    <row r="70" spans="1:6" s="5" customFormat="1">
      <c r="A70" s="15" t="s">
        <v>12</v>
      </c>
      <c r="B70" s="27" t="s">
        <v>107</v>
      </c>
      <c r="C70" s="22" t="s">
        <v>62</v>
      </c>
      <c r="D70" s="22" t="s">
        <v>21</v>
      </c>
      <c r="E70" s="22" t="s">
        <v>13</v>
      </c>
      <c r="F70" s="18">
        <v>276</v>
      </c>
    </row>
    <row r="71" spans="1:6" s="5" customFormat="1">
      <c r="A71" s="15" t="s">
        <v>76</v>
      </c>
      <c r="B71" s="27" t="s">
        <v>107</v>
      </c>
      <c r="C71" s="22" t="s">
        <v>108</v>
      </c>
      <c r="D71" s="22" t="s">
        <v>21</v>
      </c>
      <c r="E71" s="22" t="s">
        <v>13</v>
      </c>
      <c r="F71" s="18">
        <v>0</v>
      </c>
    </row>
    <row r="72" spans="1:6" s="5" customFormat="1" ht="33.75">
      <c r="A72" s="15" t="s">
        <v>109</v>
      </c>
      <c r="B72" s="27" t="s">
        <v>110</v>
      </c>
      <c r="C72" s="22">
        <v>200</v>
      </c>
      <c r="D72" s="22" t="s">
        <v>21</v>
      </c>
      <c r="E72" s="22" t="s">
        <v>13</v>
      </c>
      <c r="F72" s="18">
        <v>0</v>
      </c>
    </row>
    <row r="73" spans="1:6" s="2" customFormat="1" ht="39.75" customHeight="1">
      <c r="A73" s="19" t="s">
        <v>111</v>
      </c>
      <c r="B73" s="20" t="s">
        <v>112</v>
      </c>
      <c r="C73" s="20" t="s">
        <v>42</v>
      </c>
      <c r="D73" s="20"/>
      <c r="E73" s="20"/>
      <c r="F73" s="21">
        <f t="shared" ref="F73:F76" si="7">F74</f>
        <v>0</v>
      </c>
    </row>
    <row r="74" spans="1:6" s="3" customFormat="1" ht="38.25" customHeight="1">
      <c r="A74" s="15" t="s">
        <v>113</v>
      </c>
      <c r="B74" s="22" t="s">
        <v>114</v>
      </c>
      <c r="C74" s="22" t="s">
        <v>42</v>
      </c>
      <c r="D74" s="22" t="s">
        <v>10</v>
      </c>
      <c r="E74" s="22" t="s">
        <v>11</v>
      </c>
      <c r="F74" s="18">
        <f t="shared" si="7"/>
        <v>0</v>
      </c>
    </row>
    <row r="75" spans="1:6" s="3" customFormat="1">
      <c r="A75" s="15" t="s">
        <v>12</v>
      </c>
      <c r="B75" s="22" t="s">
        <v>114</v>
      </c>
      <c r="C75" s="22" t="s">
        <v>62</v>
      </c>
      <c r="D75" s="22" t="s">
        <v>10</v>
      </c>
      <c r="E75" s="22" t="s">
        <v>11</v>
      </c>
      <c r="F75" s="18">
        <v>0</v>
      </c>
    </row>
    <row r="76" spans="1:6" s="3" customFormat="1" ht="31.5">
      <c r="A76" s="19" t="s">
        <v>115</v>
      </c>
      <c r="B76" s="29" t="s">
        <v>116</v>
      </c>
      <c r="C76" s="29"/>
      <c r="D76" s="29" t="s">
        <v>10</v>
      </c>
      <c r="E76" s="29" t="s">
        <v>11</v>
      </c>
      <c r="F76" s="21">
        <f t="shared" si="7"/>
        <v>0</v>
      </c>
    </row>
    <row r="77" spans="1:6" s="3" customFormat="1">
      <c r="A77" s="15" t="s">
        <v>12</v>
      </c>
      <c r="B77" s="25" t="s">
        <v>116</v>
      </c>
      <c r="C77" s="25" t="s">
        <v>62</v>
      </c>
      <c r="D77" s="25" t="s">
        <v>10</v>
      </c>
      <c r="E77" s="25" t="s">
        <v>11</v>
      </c>
      <c r="F77" s="18">
        <v>0</v>
      </c>
    </row>
    <row r="78" spans="1:6" s="4" customFormat="1" ht="21">
      <c r="A78" s="19" t="s">
        <v>117</v>
      </c>
      <c r="B78" s="20" t="s">
        <v>118</v>
      </c>
      <c r="C78" s="20" t="s">
        <v>42</v>
      </c>
      <c r="D78" s="20"/>
      <c r="E78" s="20"/>
      <c r="F78" s="21">
        <f>F81+F83+F85+F87+F90+F92+F94+F97+F100+F103+F105+F110+F115</f>
        <v>357815.56999999995</v>
      </c>
    </row>
    <row r="79" spans="1:6" s="5" customFormat="1">
      <c r="A79" s="15" t="s">
        <v>119</v>
      </c>
      <c r="B79" s="27" t="s">
        <v>120</v>
      </c>
      <c r="C79" s="22" t="s">
        <v>42</v>
      </c>
      <c r="D79" s="22"/>
      <c r="E79" s="22"/>
      <c r="F79" s="18">
        <f>F80+F82+F86+F84</f>
        <v>103098.5</v>
      </c>
    </row>
    <row r="80" spans="1:6" s="5" customFormat="1" ht="22.5">
      <c r="A80" s="15" t="s">
        <v>81</v>
      </c>
      <c r="B80" s="27" t="s">
        <v>121</v>
      </c>
      <c r="C80" s="22" t="s">
        <v>42</v>
      </c>
      <c r="D80" s="22" t="s">
        <v>15</v>
      </c>
      <c r="E80" s="22" t="s">
        <v>5</v>
      </c>
      <c r="F80" s="18">
        <f t="shared" ref="F80:F84" si="8">F81</f>
        <v>6197.5</v>
      </c>
    </row>
    <row r="81" spans="1:6" s="5" customFormat="1" ht="22.5">
      <c r="A81" s="15" t="s">
        <v>82</v>
      </c>
      <c r="B81" s="27" t="s">
        <v>121</v>
      </c>
      <c r="C81" s="22" t="s">
        <v>83</v>
      </c>
      <c r="D81" s="22" t="s">
        <v>15</v>
      </c>
      <c r="E81" s="22" t="s">
        <v>5</v>
      </c>
      <c r="F81" s="18">
        <v>6197.5</v>
      </c>
    </row>
    <row r="82" spans="1:6" s="5" customFormat="1" ht="22.5">
      <c r="A82" s="15" t="s">
        <v>81</v>
      </c>
      <c r="B82" s="27" t="s">
        <v>122</v>
      </c>
      <c r="C82" s="22" t="s">
        <v>42</v>
      </c>
      <c r="D82" s="22" t="s">
        <v>15</v>
      </c>
      <c r="E82" s="22" t="s">
        <v>5</v>
      </c>
      <c r="F82" s="18">
        <f t="shared" si="8"/>
        <v>93213</v>
      </c>
    </row>
    <row r="83" spans="1:6" s="5" customFormat="1" ht="22.5">
      <c r="A83" s="15" t="s">
        <v>82</v>
      </c>
      <c r="B83" s="27" t="s">
        <v>122</v>
      </c>
      <c r="C83" s="22" t="s">
        <v>83</v>
      </c>
      <c r="D83" s="22" t="s">
        <v>15</v>
      </c>
      <c r="E83" s="22" t="s">
        <v>5</v>
      </c>
      <c r="F83" s="18">
        <v>93213</v>
      </c>
    </row>
    <row r="84" spans="1:6" s="5" customFormat="1" ht="33.75">
      <c r="A84" s="15" t="s">
        <v>123</v>
      </c>
      <c r="B84" s="27" t="s">
        <v>124</v>
      </c>
      <c r="C84" s="22" t="s">
        <v>42</v>
      </c>
      <c r="D84" s="22" t="s">
        <v>15</v>
      </c>
      <c r="E84" s="22" t="s">
        <v>5</v>
      </c>
      <c r="F84" s="18">
        <f t="shared" si="8"/>
        <v>439</v>
      </c>
    </row>
    <row r="85" spans="1:6" s="5" customFormat="1" ht="22.5">
      <c r="A85" s="15" t="s">
        <v>82</v>
      </c>
      <c r="B85" s="27" t="s">
        <v>124</v>
      </c>
      <c r="C85" s="22" t="s">
        <v>83</v>
      </c>
      <c r="D85" s="22" t="s">
        <v>15</v>
      </c>
      <c r="E85" s="22" t="s">
        <v>5</v>
      </c>
      <c r="F85" s="18">
        <v>439</v>
      </c>
    </row>
    <row r="86" spans="1:6" s="5" customFormat="1" ht="33.75">
      <c r="A86" s="15" t="s">
        <v>31</v>
      </c>
      <c r="B86" s="27" t="s">
        <v>125</v>
      </c>
      <c r="C86" s="22" t="s">
        <v>42</v>
      </c>
      <c r="D86" s="22" t="s">
        <v>18</v>
      </c>
      <c r="E86" s="22" t="s">
        <v>13</v>
      </c>
      <c r="F86" s="18">
        <f t="shared" ref="F86:F91" si="9">F87</f>
        <v>3249</v>
      </c>
    </row>
    <row r="87" spans="1:6" s="5" customFormat="1">
      <c r="A87" s="15" t="s">
        <v>26</v>
      </c>
      <c r="B87" s="27" t="s">
        <v>125</v>
      </c>
      <c r="C87" s="22" t="s">
        <v>27</v>
      </c>
      <c r="D87" s="22" t="s">
        <v>18</v>
      </c>
      <c r="E87" s="22" t="s">
        <v>13</v>
      </c>
      <c r="F87" s="18">
        <v>3249</v>
      </c>
    </row>
    <row r="88" spans="1:6" s="5" customFormat="1">
      <c r="A88" s="30" t="s">
        <v>126</v>
      </c>
      <c r="B88" s="31" t="s">
        <v>127</v>
      </c>
      <c r="C88" s="32" t="s">
        <v>42</v>
      </c>
      <c r="D88" s="32"/>
      <c r="E88" s="32"/>
      <c r="F88" s="33">
        <f>F89+F91+F93+F109+F111+F113+F119</f>
        <v>259095.97</v>
      </c>
    </row>
    <row r="89" spans="1:6" s="5" customFormat="1" ht="22.5">
      <c r="A89" s="15" t="s">
        <v>128</v>
      </c>
      <c r="B89" s="27" t="s">
        <v>129</v>
      </c>
      <c r="C89" s="22" t="s">
        <v>42</v>
      </c>
      <c r="D89" s="22" t="s">
        <v>15</v>
      </c>
      <c r="E89" s="22" t="s">
        <v>9</v>
      </c>
      <c r="F89" s="18">
        <f t="shared" si="9"/>
        <v>7930.97</v>
      </c>
    </row>
    <row r="90" spans="1:6" s="5" customFormat="1" ht="22.5">
      <c r="A90" s="15" t="s">
        <v>82</v>
      </c>
      <c r="B90" s="27" t="s">
        <v>129</v>
      </c>
      <c r="C90" s="22" t="s">
        <v>83</v>
      </c>
      <c r="D90" s="22" t="s">
        <v>15</v>
      </c>
      <c r="E90" s="22" t="s">
        <v>9</v>
      </c>
      <c r="F90" s="18">
        <v>7930.97</v>
      </c>
    </row>
    <row r="91" spans="1:6" s="5" customFormat="1" ht="22.5">
      <c r="A91" s="15" t="s">
        <v>128</v>
      </c>
      <c r="B91" s="27" t="s">
        <v>130</v>
      </c>
      <c r="C91" s="22" t="s">
        <v>42</v>
      </c>
      <c r="D91" s="22" t="s">
        <v>15</v>
      </c>
      <c r="E91" s="22" t="s">
        <v>9</v>
      </c>
      <c r="F91" s="18">
        <f t="shared" si="9"/>
        <v>221861</v>
      </c>
    </row>
    <row r="92" spans="1:6" s="5" customFormat="1" ht="22.5">
      <c r="A92" s="15" t="s">
        <v>82</v>
      </c>
      <c r="B92" s="27" t="s">
        <v>130</v>
      </c>
      <c r="C92" s="22" t="s">
        <v>83</v>
      </c>
      <c r="D92" s="22" t="s">
        <v>15</v>
      </c>
      <c r="E92" s="22" t="s">
        <v>9</v>
      </c>
      <c r="F92" s="18">
        <v>221861</v>
      </c>
    </row>
    <row r="93" spans="1:6" s="5" customFormat="1" ht="22.5">
      <c r="A93" s="15" t="s">
        <v>131</v>
      </c>
      <c r="B93" s="27" t="s">
        <v>132</v>
      </c>
      <c r="C93" s="22" t="s">
        <v>42</v>
      </c>
      <c r="D93" s="22" t="s">
        <v>15</v>
      </c>
      <c r="E93" s="22" t="s">
        <v>9</v>
      </c>
      <c r="F93" s="18">
        <f t="shared" ref="F93:F96" si="10">F94</f>
        <v>1127</v>
      </c>
    </row>
    <row r="94" spans="1:6" s="5" customFormat="1" ht="22.5">
      <c r="A94" s="15" t="s">
        <v>82</v>
      </c>
      <c r="B94" s="27" t="s">
        <v>132</v>
      </c>
      <c r="C94" s="22" t="s">
        <v>83</v>
      </c>
      <c r="D94" s="22" t="s">
        <v>15</v>
      </c>
      <c r="E94" s="22" t="s">
        <v>9</v>
      </c>
      <c r="F94" s="18">
        <v>1127</v>
      </c>
    </row>
    <row r="95" spans="1:6" s="5" customFormat="1" ht="22.5">
      <c r="A95" s="15" t="s">
        <v>133</v>
      </c>
      <c r="B95" s="27" t="s">
        <v>134</v>
      </c>
      <c r="C95" s="22" t="s">
        <v>42</v>
      </c>
      <c r="D95" s="22"/>
      <c r="E95" s="22"/>
      <c r="F95" s="18">
        <f t="shared" si="10"/>
        <v>342</v>
      </c>
    </row>
    <row r="96" spans="1:6" s="5" customFormat="1" ht="22.5">
      <c r="A96" s="15" t="s">
        <v>128</v>
      </c>
      <c r="B96" s="27" t="s">
        <v>135</v>
      </c>
      <c r="C96" s="22" t="s">
        <v>42</v>
      </c>
      <c r="D96" s="22" t="s">
        <v>15</v>
      </c>
      <c r="E96" s="22" t="s">
        <v>9</v>
      </c>
      <c r="F96" s="18">
        <f t="shared" si="10"/>
        <v>342</v>
      </c>
    </row>
    <row r="97" spans="1:6" s="5" customFormat="1" ht="22.5">
      <c r="A97" s="15" t="s">
        <v>82</v>
      </c>
      <c r="B97" s="27" t="s">
        <v>135</v>
      </c>
      <c r="C97" s="22" t="s">
        <v>83</v>
      </c>
      <c r="D97" s="22" t="s">
        <v>15</v>
      </c>
      <c r="E97" s="22" t="s">
        <v>9</v>
      </c>
      <c r="F97" s="18">
        <v>342</v>
      </c>
    </row>
    <row r="98" spans="1:6" s="5" customFormat="1">
      <c r="A98" s="15" t="s">
        <v>136</v>
      </c>
      <c r="B98" s="27" t="s">
        <v>137</v>
      </c>
      <c r="C98" s="22" t="s">
        <v>42</v>
      </c>
      <c r="D98" s="22"/>
      <c r="E98" s="22"/>
      <c r="F98" s="18">
        <f t="shared" ref="F98:F102" si="11">F99</f>
        <v>4131</v>
      </c>
    </row>
    <row r="99" spans="1:6" s="5" customFormat="1" ht="22.5">
      <c r="A99" s="15" t="s">
        <v>138</v>
      </c>
      <c r="B99" s="27" t="s">
        <v>139</v>
      </c>
      <c r="C99" s="22" t="s">
        <v>42</v>
      </c>
      <c r="D99" s="22" t="s">
        <v>15</v>
      </c>
      <c r="E99" s="22" t="s">
        <v>15</v>
      </c>
      <c r="F99" s="18">
        <f t="shared" si="11"/>
        <v>4131</v>
      </c>
    </row>
    <row r="100" spans="1:6" s="5" customFormat="1" ht="22.5">
      <c r="A100" s="15" t="s">
        <v>82</v>
      </c>
      <c r="B100" s="27" t="s">
        <v>139</v>
      </c>
      <c r="C100" s="22" t="s">
        <v>83</v>
      </c>
      <c r="D100" s="22" t="s">
        <v>15</v>
      </c>
      <c r="E100" s="22" t="s">
        <v>15</v>
      </c>
      <c r="F100" s="18">
        <v>4131</v>
      </c>
    </row>
    <row r="101" spans="1:6" s="5" customFormat="1">
      <c r="A101" s="15" t="s">
        <v>140</v>
      </c>
      <c r="B101" s="27" t="s">
        <v>141</v>
      </c>
      <c r="C101" s="22" t="s">
        <v>42</v>
      </c>
      <c r="D101" s="22"/>
      <c r="E101" s="22"/>
      <c r="F101" s="18">
        <f>F102+F104</f>
        <v>2016</v>
      </c>
    </row>
    <row r="102" spans="1:6" s="5" customFormat="1" ht="22.5">
      <c r="A102" s="15" t="s">
        <v>81</v>
      </c>
      <c r="B102" s="27" t="s">
        <v>142</v>
      </c>
      <c r="C102" s="22" t="s">
        <v>42</v>
      </c>
      <c r="D102" s="22" t="s">
        <v>15</v>
      </c>
      <c r="E102" s="22" t="s">
        <v>5</v>
      </c>
      <c r="F102" s="18">
        <f t="shared" si="11"/>
        <v>0</v>
      </c>
    </row>
    <row r="103" spans="1:6" s="5" customFormat="1" ht="22.5">
      <c r="A103" s="15" t="s">
        <v>82</v>
      </c>
      <c r="B103" s="27" t="s">
        <v>142</v>
      </c>
      <c r="C103" s="22" t="s">
        <v>83</v>
      </c>
      <c r="D103" s="22" t="s">
        <v>15</v>
      </c>
      <c r="E103" s="22" t="s">
        <v>5</v>
      </c>
      <c r="F103" s="18">
        <v>0</v>
      </c>
    </row>
    <row r="104" spans="1:6" s="5" customFormat="1" ht="22.5">
      <c r="A104" s="15" t="s">
        <v>128</v>
      </c>
      <c r="B104" s="27" t="s">
        <v>142</v>
      </c>
      <c r="C104" s="22" t="s">
        <v>42</v>
      </c>
      <c r="D104" s="22" t="s">
        <v>15</v>
      </c>
      <c r="E104" s="22" t="s">
        <v>9</v>
      </c>
      <c r="F104" s="18">
        <f t="shared" ref="F104:F107" si="12">F105</f>
        <v>2016</v>
      </c>
    </row>
    <row r="105" spans="1:6" s="5" customFormat="1" ht="22.5">
      <c r="A105" s="15" t="s">
        <v>82</v>
      </c>
      <c r="B105" s="27" t="s">
        <v>142</v>
      </c>
      <c r="C105" s="22" t="s">
        <v>83</v>
      </c>
      <c r="D105" s="22" t="s">
        <v>15</v>
      </c>
      <c r="E105" s="22" t="s">
        <v>9</v>
      </c>
      <c r="F105" s="18">
        <v>2016</v>
      </c>
    </row>
    <row r="106" spans="1:6" s="5" customFormat="1" hidden="1">
      <c r="A106" s="15" t="s">
        <v>143</v>
      </c>
      <c r="B106" s="27" t="s">
        <v>144</v>
      </c>
      <c r="C106" s="22" t="s">
        <v>42</v>
      </c>
      <c r="D106" s="22"/>
      <c r="E106" s="22"/>
      <c r="F106" s="18">
        <f t="shared" si="12"/>
        <v>0</v>
      </c>
    </row>
    <row r="107" spans="1:6" s="5" customFormat="1" ht="22.5" hidden="1">
      <c r="A107" s="15" t="s">
        <v>128</v>
      </c>
      <c r="B107" s="27" t="s">
        <v>145</v>
      </c>
      <c r="C107" s="22" t="s">
        <v>42</v>
      </c>
      <c r="D107" s="22" t="s">
        <v>15</v>
      </c>
      <c r="E107" s="22" t="s">
        <v>9</v>
      </c>
      <c r="F107" s="18">
        <f t="shared" si="12"/>
        <v>0</v>
      </c>
    </row>
    <row r="108" spans="1:6" s="5" customFormat="1" ht="22.5" hidden="1">
      <c r="A108" s="15" t="s">
        <v>82</v>
      </c>
      <c r="B108" s="27" t="s">
        <v>145</v>
      </c>
      <c r="C108" s="22" t="s">
        <v>83</v>
      </c>
      <c r="D108" s="22" t="s">
        <v>15</v>
      </c>
      <c r="E108" s="22" t="s">
        <v>9</v>
      </c>
      <c r="F108" s="18">
        <v>0</v>
      </c>
    </row>
    <row r="109" spans="1:6" s="5" customFormat="1" ht="33.75">
      <c r="A109" s="26" t="s">
        <v>146</v>
      </c>
      <c r="B109" s="27" t="s">
        <v>147</v>
      </c>
      <c r="C109" s="22"/>
      <c r="D109" s="27" t="s">
        <v>15</v>
      </c>
      <c r="E109" s="27" t="s">
        <v>9</v>
      </c>
      <c r="F109" s="18">
        <f t="shared" ref="F109:F113" si="13">F110</f>
        <v>1314</v>
      </c>
    </row>
    <row r="110" spans="1:6" s="5" customFormat="1">
      <c r="A110" s="26" t="s">
        <v>148</v>
      </c>
      <c r="B110" s="27" t="s">
        <v>147</v>
      </c>
      <c r="C110" s="22">
        <v>600</v>
      </c>
      <c r="D110" s="27" t="s">
        <v>15</v>
      </c>
      <c r="E110" s="27" t="s">
        <v>9</v>
      </c>
      <c r="F110" s="18">
        <v>1314</v>
      </c>
    </row>
    <row r="111" spans="1:6" s="5" customFormat="1" ht="33.75">
      <c r="A111" s="26" t="s">
        <v>149</v>
      </c>
      <c r="B111" s="27" t="s">
        <v>150</v>
      </c>
      <c r="C111" s="22"/>
      <c r="D111" s="27" t="s">
        <v>15</v>
      </c>
      <c r="E111" s="27" t="s">
        <v>9</v>
      </c>
      <c r="F111" s="18">
        <f t="shared" si="13"/>
        <v>18554</v>
      </c>
    </row>
    <row r="112" spans="1:6" s="5" customFormat="1" ht="22.5">
      <c r="A112" s="26" t="s">
        <v>151</v>
      </c>
      <c r="B112" s="27" t="s">
        <v>150</v>
      </c>
      <c r="C112" s="22">
        <v>600</v>
      </c>
      <c r="D112" s="27" t="s">
        <v>15</v>
      </c>
      <c r="E112" s="27" t="s">
        <v>9</v>
      </c>
      <c r="F112" s="34">
        <v>18554</v>
      </c>
    </row>
    <row r="113" spans="1:9" s="5" customFormat="1" ht="33.75">
      <c r="A113" s="26" t="s">
        <v>152</v>
      </c>
      <c r="B113" s="27" t="s">
        <v>153</v>
      </c>
      <c r="C113" s="22"/>
      <c r="D113" s="27" t="s">
        <v>15</v>
      </c>
      <c r="E113" s="27" t="s">
        <v>9</v>
      </c>
      <c r="F113" s="18">
        <f t="shared" si="13"/>
        <v>7331</v>
      </c>
    </row>
    <row r="114" spans="1:9" s="5" customFormat="1">
      <c r="A114" s="26" t="s">
        <v>29</v>
      </c>
      <c r="B114" s="27" t="s">
        <v>153</v>
      </c>
      <c r="C114" s="22">
        <v>600</v>
      </c>
      <c r="D114" s="27" t="s">
        <v>15</v>
      </c>
      <c r="E114" s="27" t="s">
        <v>9</v>
      </c>
      <c r="F114" s="34">
        <v>7331</v>
      </c>
    </row>
    <row r="115" spans="1:9" s="5" customFormat="1" ht="22.5">
      <c r="A115" s="15" t="s">
        <v>154</v>
      </c>
      <c r="B115" s="27" t="s">
        <v>155</v>
      </c>
      <c r="C115" s="22" t="s">
        <v>42</v>
      </c>
      <c r="D115" s="22"/>
      <c r="E115" s="22"/>
      <c r="F115" s="18">
        <f>F116+F117+F118</f>
        <v>15995.1</v>
      </c>
    </row>
    <row r="116" spans="1:9" s="5" customFormat="1" ht="33.75">
      <c r="A116" s="15" t="s">
        <v>104</v>
      </c>
      <c r="B116" s="27" t="s">
        <v>156</v>
      </c>
      <c r="C116" s="22" t="s">
        <v>106</v>
      </c>
      <c r="D116" s="22" t="s">
        <v>15</v>
      </c>
      <c r="E116" s="22" t="s">
        <v>17</v>
      </c>
      <c r="F116" s="18">
        <v>15584</v>
      </c>
    </row>
    <row r="117" spans="1:9" s="5" customFormat="1">
      <c r="A117" s="15" t="s">
        <v>12</v>
      </c>
      <c r="B117" s="27" t="s">
        <v>157</v>
      </c>
      <c r="C117" s="22" t="s">
        <v>62</v>
      </c>
      <c r="D117" s="22" t="s">
        <v>15</v>
      </c>
      <c r="E117" s="22" t="s">
        <v>17</v>
      </c>
      <c r="F117" s="18">
        <v>411.1</v>
      </c>
    </row>
    <row r="118" spans="1:9" s="5" customFormat="1" ht="33.75">
      <c r="A118" s="15" t="s">
        <v>109</v>
      </c>
      <c r="B118" s="27" t="s">
        <v>158</v>
      </c>
      <c r="C118" s="22">
        <v>200</v>
      </c>
      <c r="D118" s="22" t="s">
        <v>15</v>
      </c>
      <c r="E118" s="22" t="s">
        <v>17</v>
      </c>
      <c r="F118" s="18">
        <v>0</v>
      </c>
    </row>
    <row r="119" spans="1:9" s="5" customFormat="1" ht="33.75">
      <c r="A119" s="26" t="s">
        <v>30</v>
      </c>
      <c r="B119" s="27" t="s">
        <v>159</v>
      </c>
      <c r="C119" s="22"/>
      <c r="D119" s="27" t="s">
        <v>15</v>
      </c>
      <c r="E119" s="27" t="s">
        <v>9</v>
      </c>
      <c r="F119" s="18">
        <f>F120</f>
        <v>978</v>
      </c>
    </row>
    <row r="120" spans="1:9" s="5" customFormat="1" ht="23.25" customHeight="1">
      <c r="A120" s="26" t="s">
        <v>82</v>
      </c>
      <c r="B120" s="27" t="s">
        <v>159</v>
      </c>
      <c r="C120" s="22">
        <v>600</v>
      </c>
      <c r="D120" s="27" t="s">
        <v>15</v>
      </c>
      <c r="E120" s="27" t="s">
        <v>9</v>
      </c>
      <c r="F120" s="18">
        <v>978</v>
      </c>
    </row>
    <row r="121" spans="1:9" s="2" customFormat="1" ht="3.75" hidden="1" customHeight="1">
      <c r="A121" s="35"/>
      <c r="B121" s="35"/>
      <c r="C121" s="35"/>
      <c r="D121" s="35"/>
      <c r="E121" s="35"/>
      <c r="F121" s="35"/>
    </row>
    <row r="122" spans="1:9" s="3" customFormat="1" hidden="1">
      <c r="A122" s="36"/>
      <c r="B122" s="36"/>
      <c r="C122" s="36"/>
      <c r="D122" s="36"/>
      <c r="E122" s="36"/>
      <c r="F122" s="36"/>
    </row>
    <row r="123" spans="1:9" s="3" customFormat="1" hidden="1">
      <c r="A123" s="36"/>
      <c r="B123" s="36"/>
      <c r="C123" s="36"/>
      <c r="D123" s="36"/>
      <c r="E123" s="36"/>
      <c r="F123" s="36"/>
    </row>
    <row r="124" spans="1:9" s="3" customFormat="1" hidden="1">
      <c r="A124" s="36"/>
      <c r="B124" s="36"/>
      <c r="C124" s="36"/>
      <c r="D124" s="36"/>
      <c r="E124" s="36"/>
      <c r="F124" s="36"/>
    </row>
    <row r="125" spans="1:9" s="4" customFormat="1" ht="21">
      <c r="A125" s="19" t="s">
        <v>160</v>
      </c>
      <c r="B125" s="20" t="s">
        <v>161</v>
      </c>
      <c r="C125" s="20" t="s">
        <v>42</v>
      </c>
      <c r="D125" s="20" t="s">
        <v>18</v>
      </c>
      <c r="E125" s="58" t="s">
        <v>13</v>
      </c>
      <c r="F125" s="21">
        <f>F126</f>
        <v>4956</v>
      </c>
    </row>
    <row r="126" spans="1:9" s="5" customFormat="1" ht="22.5">
      <c r="A126" s="15" t="s">
        <v>162</v>
      </c>
      <c r="B126" s="27" t="s">
        <v>163</v>
      </c>
      <c r="C126" s="22" t="s">
        <v>42</v>
      </c>
      <c r="D126" s="22" t="s">
        <v>18</v>
      </c>
      <c r="E126" s="56" t="s">
        <v>13</v>
      </c>
      <c r="F126" s="18">
        <f>F127</f>
        <v>4956</v>
      </c>
    </row>
    <row r="127" spans="1:9" s="5" customFormat="1">
      <c r="A127" s="15" t="s">
        <v>26</v>
      </c>
      <c r="B127" s="27" t="s">
        <v>163</v>
      </c>
      <c r="C127" s="22" t="s">
        <v>27</v>
      </c>
      <c r="D127" s="22" t="s">
        <v>18</v>
      </c>
      <c r="E127" s="56" t="s">
        <v>13</v>
      </c>
      <c r="F127" s="18">
        <v>4956</v>
      </c>
      <c r="I127" s="37"/>
    </row>
    <row r="128" spans="1:9" s="2" customFormat="1" ht="34.5" customHeight="1">
      <c r="A128" s="19" t="s">
        <v>164</v>
      </c>
      <c r="B128" s="20" t="s">
        <v>165</v>
      </c>
      <c r="C128" s="20" t="s">
        <v>42</v>
      </c>
      <c r="D128" s="20"/>
      <c r="E128" s="20"/>
      <c r="F128" s="21">
        <f>F129+F130</f>
        <v>794</v>
      </c>
    </row>
    <row r="129" spans="1:6" s="3" customFormat="1">
      <c r="A129" s="26" t="s">
        <v>12</v>
      </c>
      <c r="B129" s="27" t="s">
        <v>166</v>
      </c>
      <c r="C129" s="22">
        <v>200</v>
      </c>
      <c r="D129" s="22" t="s">
        <v>13</v>
      </c>
      <c r="E129" s="22" t="s">
        <v>14</v>
      </c>
      <c r="F129" s="18">
        <v>594</v>
      </c>
    </row>
    <row r="130" spans="1:6" s="3" customFormat="1">
      <c r="A130" s="26" t="s">
        <v>12</v>
      </c>
      <c r="B130" s="27" t="s">
        <v>167</v>
      </c>
      <c r="C130" s="22">
        <v>200</v>
      </c>
      <c r="D130" s="22" t="s">
        <v>13</v>
      </c>
      <c r="E130" s="22" t="s">
        <v>14</v>
      </c>
      <c r="F130" s="18">
        <v>200</v>
      </c>
    </row>
    <row r="131" spans="1:6" s="3" customFormat="1" ht="21">
      <c r="A131" s="19" t="s">
        <v>168</v>
      </c>
      <c r="B131" s="38"/>
      <c r="C131" s="20"/>
      <c r="D131" s="20"/>
      <c r="E131" s="20"/>
      <c r="F131" s="21">
        <f t="shared" ref="F131:F135" si="14">F132</f>
        <v>3061</v>
      </c>
    </row>
    <row r="132" spans="1:6" s="3" customFormat="1">
      <c r="A132" s="15" t="s">
        <v>26</v>
      </c>
      <c r="B132" s="22" t="s">
        <v>169</v>
      </c>
      <c r="C132" s="22"/>
      <c r="D132" s="22">
        <v>5</v>
      </c>
      <c r="E132" s="22">
        <v>3</v>
      </c>
      <c r="F132" s="18">
        <f t="shared" si="14"/>
        <v>3061</v>
      </c>
    </row>
    <row r="133" spans="1:6" s="3" customFormat="1">
      <c r="A133" s="15" t="s">
        <v>170</v>
      </c>
      <c r="B133" s="22" t="s">
        <v>169</v>
      </c>
      <c r="C133" s="22">
        <v>200</v>
      </c>
      <c r="D133" s="22">
        <v>5</v>
      </c>
      <c r="E133" s="22">
        <v>3</v>
      </c>
      <c r="F133" s="18">
        <v>3061</v>
      </c>
    </row>
    <row r="134" spans="1:6" s="2" customFormat="1" ht="31.5">
      <c r="A134" s="19" t="s">
        <v>171</v>
      </c>
      <c r="B134" s="20" t="s">
        <v>172</v>
      </c>
      <c r="C134" s="20" t="s">
        <v>42</v>
      </c>
      <c r="D134" s="20"/>
      <c r="E134" s="20"/>
      <c r="F134" s="21">
        <f t="shared" si="14"/>
        <v>30</v>
      </c>
    </row>
    <row r="135" spans="1:6" s="3" customFormat="1" ht="33.75">
      <c r="A135" s="15" t="s">
        <v>173</v>
      </c>
      <c r="B135" s="22" t="s">
        <v>174</v>
      </c>
      <c r="C135" s="22" t="s">
        <v>42</v>
      </c>
      <c r="D135" s="22" t="s">
        <v>13</v>
      </c>
      <c r="E135" s="22" t="s">
        <v>19</v>
      </c>
      <c r="F135" s="18">
        <f t="shared" si="14"/>
        <v>30</v>
      </c>
    </row>
    <row r="136" spans="1:6" s="3" customFormat="1">
      <c r="A136" s="15" t="s">
        <v>76</v>
      </c>
      <c r="B136" s="22" t="s">
        <v>174</v>
      </c>
      <c r="C136" s="22">
        <v>200</v>
      </c>
      <c r="D136" s="22" t="s">
        <v>13</v>
      </c>
      <c r="E136" s="22" t="s">
        <v>19</v>
      </c>
      <c r="F136" s="18">
        <v>30</v>
      </c>
    </row>
    <row r="137" spans="1:6" s="2" customFormat="1" ht="21" hidden="1">
      <c r="A137" s="19" t="s">
        <v>175</v>
      </c>
      <c r="B137" s="39" t="s">
        <v>176</v>
      </c>
      <c r="C137" s="20" t="s">
        <v>42</v>
      </c>
      <c r="D137" s="20"/>
      <c r="E137" s="20"/>
      <c r="F137" s="21">
        <f t="shared" ref="F137:F142" si="15">F138</f>
        <v>0</v>
      </c>
    </row>
    <row r="138" spans="1:6" s="3" customFormat="1" ht="22.5" hidden="1">
      <c r="A138" s="15" t="s">
        <v>177</v>
      </c>
      <c r="B138" s="40" t="s">
        <v>178</v>
      </c>
      <c r="C138" s="22" t="s">
        <v>42</v>
      </c>
      <c r="D138" s="22" t="s">
        <v>13</v>
      </c>
      <c r="E138" s="22" t="s">
        <v>19</v>
      </c>
      <c r="F138" s="18">
        <f t="shared" si="15"/>
        <v>0</v>
      </c>
    </row>
    <row r="139" spans="1:6" s="3" customFormat="1" hidden="1">
      <c r="A139" s="15" t="s">
        <v>12</v>
      </c>
      <c r="B139" s="40" t="s">
        <v>178</v>
      </c>
      <c r="C139" s="22" t="s">
        <v>62</v>
      </c>
      <c r="D139" s="22" t="s">
        <v>13</v>
      </c>
      <c r="E139" s="22" t="s">
        <v>19</v>
      </c>
      <c r="F139" s="18"/>
    </row>
    <row r="140" spans="1:6" s="4" customFormat="1" ht="31.5">
      <c r="A140" s="19" t="s">
        <v>179</v>
      </c>
      <c r="B140" s="20" t="s">
        <v>180</v>
      </c>
      <c r="C140" s="20" t="s">
        <v>42</v>
      </c>
      <c r="D140" s="20"/>
      <c r="E140" s="20"/>
      <c r="F140" s="21">
        <f>F141+F142</f>
        <v>50</v>
      </c>
    </row>
    <row r="141" spans="1:6" s="5" customFormat="1">
      <c r="A141" s="15" t="s">
        <v>181</v>
      </c>
      <c r="B141" s="32"/>
      <c r="C141" s="32">
        <v>200</v>
      </c>
      <c r="D141" s="32">
        <v>4</v>
      </c>
      <c r="E141" s="32">
        <v>12</v>
      </c>
      <c r="F141" s="18"/>
    </row>
    <row r="142" spans="1:6" s="5" customFormat="1">
      <c r="A142" s="15" t="s">
        <v>182</v>
      </c>
      <c r="B142" s="22" t="s">
        <v>183</v>
      </c>
      <c r="C142" s="22" t="s">
        <v>42</v>
      </c>
      <c r="D142" s="22" t="s">
        <v>13</v>
      </c>
      <c r="E142" s="22" t="s">
        <v>19</v>
      </c>
      <c r="F142" s="18">
        <f t="shared" si="15"/>
        <v>50</v>
      </c>
    </row>
    <row r="143" spans="1:6" s="5" customFormat="1">
      <c r="A143" s="15" t="s">
        <v>12</v>
      </c>
      <c r="B143" s="22" t="s">
        <v>183</v>
      </c>
      <c r="C143" s="22" t="s">
        <v>62</v>
      </c>
      <c r="D143" s="22" t="s">
        <v>13</v>
      </c>
      <c r="E143" s="22" t="s">
        <v>19</v>
      </c>
      <c r="F143" s="18">
        <v>50</v>
      </c>
    </row>
    <row r="144" spans="1:6" s="5" customFormat="1" ht="21">
      <c r="A144" s="19" t="s">
        <v>184</v>
      </c>
      <c r="B144" s="20" t="s">
        <v>185</v>
      </c>
      <c r="C144" s="20" t="s">
        <v>42</v>
      </c>
      <c r="D144" s="20"/>
      <c r="E144" s="20"/>
      <c r="F144" s="21">
        <f>F145</f>
        <v>9392</v>
      </c>
    </row>
    <row r="145" spans="1:6" s="5" customFormat="1" ht="22.5">
      <c r="A145" s="15" t="s">
        <v>186</v>
      </c>
      <c r="B145" s="22" t="s">
        <v>187</v>
      </c>
      <c r="C145" s="22" t="s">
        <v>42</v>
      </c>
      <c r="D145" s="22" t="s">
        <v>13</v>
      </c>
      <c r="E145" s="22" t="s">
        <v>19</v>
      </c>
      <c r="F145" s="18">
        <f>F146+F147+F148</f>
        <v>9392</v>
      </c>
    </row>
    <row r="146" spans="1:6" s="5" customFormat="1" ht="33.75">
      <c r="A146" s="15" t="s">
        <v>104</v>
      </c>
      <c r="B146" s="22" t="s">
        <v>187</v>
      </c>
      <c r="C146" s="22" t="s">
        <v>106</v>
      </c>
      <c r="D146" s="22" t="s">
        <v>13</v>
      </c>
      <c r="E146" s="22" t="s">
        <v>19</v>
      </c>
      <c r="F146" s="34">
        <v>8276</v>
      </c>
    </row>
    <row r="147" spans="1:6" s="2" customFormat="1">
      <c r="A147" s="15" t="s">
        <v>12</v>
      </c>
      <c r="B147" s="22" t="s">
        <v>187</v>
      </c>
      <c r="C147" s="22" t="s">
        <v>62</v>
      </c>
      <c r="D147" s="22" t="s">
        <v>13</v>
      </c>
      <c r="E147" s="22" t="s">
        <v>19</v>
      </c>
      <c r="F147" s="34">
        <v>1116</v>
      </c>
    </row>
    <row r="148" spans="1:6" s="2" customFormat="1">
      <c r="A148" s="15" t="s">
        <v>76</v>
      </c>
      <c r="B148" s="22" t="s">
        <v>187</v>
      </c>
      <c r="C148" s="22" t="s">
        <v>108</v>
      </c>
      <c r="D148" s="22" t="s">
        <v>13</v>
      </c>
      <c r="E148" s="22" t="s">
        <v>19</v>
      </c>
      <c r="F148" s="18"/>
    </row>
    <row r="149" spans="1:6" s="2" customFormat="1" ht="21">
      <c r="A149" s="19" t="s">
        <v>188</v>
      </c>
      <c r="B149" s="39" t="s">
        <v>189</v>
      </c>
      <c r="C149" s="39"/>
      <c r="D149" s="41" t="s">
        <v>16</v>
      </c>
      <c r="E149" s="41" t="s">
        <v>14</v>
      </c>
      <c r="F149" s="42">
        <f t="shared" ref="F149:F153" si="16">F150</f>
        <v>0</v>
      </c>
    </row>
    <row r="150" spans="1:6" s="2" customFormat="1">
      <c r="A150" s="15" t="s">
        <v>12</v>
      </c>
      <c r="B150" s="40" t="s">
        <v>189</v>
      </c>
      <c r="C150" s="40">
        <v>200</v>
      </c>
      <c r="D150" s="43" t="s">
        <v>16</v>
      </c>
      <c r="E150" s="44" t="s">
        <v>14</v>
      </c>
      <c r="F150" s="45">
        <v>0</v>
      </c>
    </row>
    <row r="151" spans="1:6" s="2" customFormat="1" ht="31.5">
      <c r="A151" s="19" t="s">
        <v>190</v>
      </c>
      <c r="B151" s="39" t="s">
        <v>191</v>
      </c>
      <c r="C151" s="39"/>
      <c r="D151" s="41" t="s">
        <v>18</v>
      </c>
      <c r="E151" s="41" t="s">
        <v>10</v>
      </c>
      <c r="F151" s="42">
        <f t="shared" si="16"/>
        <v>0</v>
      </c>
    </row>
    <row r="152" spans="1:6" s="2" customFormat="1">
      <c r="A152" s="15" t="s">
        <v>12</v>
      </c>
      <c r="B152" s="40" t="s">
        <v>191</v>
      </c>
      <c r="C152" s="40">
        <v>200</v>
      </c>
      <c r="D152" s="43" t="s">
        <v>18</v>
      </c>
      <c r="E152" s="44" t="s">
        <v>10</v>
      </c>
      <c r="F152" s="45">
        <v>0</v>
      </c>
    </row>
    <row r="153" spans="1:6" s="2" customFormat="1" ht="21">
      <c r="A153" s="46" t="s">
        <v>192</v>
      </c>
      <c r="B153" s="47" t="s">
        <v>193</v>
      </c>
      <c r="C153" s="47">
        <v>201</v>
      </c>
      <c r="D153" s="48" t="s">
        <v>18</v>
      </c>
      <c r="E153" s="48" t="s">
        <v>10</v>
      </c>
      <c r="F153" s="46">
        <f t="shared" si="16"/>
        <v>0</v>
      </c>
    </row>
    <row r="154" spans="1:6" s="2" customFormat="1">
      <c r="A154" s="15" t="s">
        <v>12</v>
      </c>
      <c r="B154" s="40" t="s">
        <v>193</v>
      </c>
      <c r="C154" s="40">
        <v>202</v>
      </c>
      <c r="D154" s="43" t="s">
        <v>18</v>
      </c>
      <c r="E154" s="44" t="s">
        <v>10</v>
      </c>
      <c r="F154" s="36">
        <v>0</v>
      </c>
    </row>
    <row r="155" spans="1:6" s="2" customFormat="1" ht="21">
      <c r="A155" s="19" t="s">
        <v>194</v>
      </c>
      <c r="B155" s="20" t="s">
        <v>195</v>
      </c>
      <c r="C155" s="49"/>
      <c r="D155" s="20" t="s">
        <v>13</v>
      </c>
      <c r="E155" s="20" t="s">
        <v>19</v>
      </c>
      <c r="F155" s="49">
        <f t="shared" ref="F155:F159" si="17">F156</f>
        <v>0</v>
      </c>
    </row>
    <row r="156" spans="1:6" s="2" customFormat="1">
      <c r="A156" s="26" t="s">
        <v>12</v>
      </c>
      <c r="B156" s="27" t="s">
        <v>195</v>
      </c>
      <c r="C156" s="50">
        <v>200</v>
      </c>
      <c r="D156" s="27" t="s">
        <v>13</v>
      </c>
      <c r="E156" s="27" t="s">
        <v>19</v>
      </c>
      <c r="F156" s="50">
        <v>0</v>
      </c>
    </row>
    <row r="157" spans="1:6" s="2" customFormat="1" ht="21">
      <c r="A157" s="19" t="s">
        <v>196</v>
      </c>
      <c r="B157" s="20" t="s">
        <v>197</v>
      </c>
      <c r="C157" s="49"/>
      <c r="D157" s="20" t="s">
        <v>13</v>
      </c>
      <c r="E157" s="20" t="s">
        <v>19</v>
      </c>
      <c r="F157" s="51">
        <f t="shared" si="17"/>
        <v>271</v>
      </c>
    </row>
    <row r="158" spans="1:6" s="2" customFormat="1">
      <c r="A158" s="26" t="s">
        <v>12</v>
      </c>
      <c r="B158" s="27" t="s">
        <v>197</v>
      </c>
      <c r="C158" s="50">
        <v>200</v>
      </c>
      <c r="D158" s="27" t="s">
        <v>13</v>
      </c>
      <c r="E158" s="27" t="s">
        <v>19</v>
      </c>
      <c r="F158" s="34">
        <v>271</v>
      </c>
    </row>
    <row r="159" spans="1:6" s="2" customFormat="1" ht="21">
      <c r="A159" s="19" t="s">
        <v>198</v>
      </c>
      <c r="B159" s="20" t="s">
        <v>199</v>
      </c>
      <c r="C159" s="49"/>
      <c r="D159" s="20" t="s">
        <v>13</v>
      </c>
      <c r="E159" s="20" t="s">
        <v>19</v>
      </c>
      <c r="F159" s="51">
        <f t="shared" si="17"/>
        <v>0</v>
      </c>
    </row>
    <row r="160" spans="1:6" s="3" customFormat="1">
      <c r="A160" s="26" t="s">
        <v>26</v>
      </c>
      <c r="B160" s="27" t="s">
        <v>199</v>
      </c>
      <c r="C160" s="50">
        <v>200</v>
      </c>
      <c r="D160" s="27" t="s">
        <v>13</v>
      </c>
      <c r="E160" s="27" t="s">
        <v>19</v>
      </c>
      <c r="F160" s="34"/>
    </row>
    <row r="161" spans="1:6" s="3" customFormat="1" ht="21">
      <c r="A161" s="19" t="s">
        <v>200</v>
      </c>
      <c r="B161" s="20" t="s">
        <v>201</v>
      </c>
      <c r="C161" s="49"/>
      <c r="D161" s="20" t="s">
        <v>21</v>
      </c>
      <c r="E161" s="20" t="s">
        <v>5</v>
      </c>
      <c r="F161" s="49">
        <f>F162</f>
        <v>150</v>
      </c>
    </row>
    <row r="162" spans="1:6" s="6" customFormat="1">
      <c r="A162" s="26" t="s">
        <v>90</v>
      </c>
      <c r="B162" s="27" t="s">
        <v>201</v>
      </c>
      <c r="C162" s="50">
        <v>200</v>
      </c>
      <c r="D162" s="27" t="s">
        <v>21</v>
      </c>
      <c r="E162" s="27" t="s">
        <v>5</v>
      </c>
      <c r="F162" s="50">
        <v>150</v>
      </c>
    </row>
    <row r="163" spans="1:6" s="6" customFormat="1" ht="21">
      <c r="A163" s="19" t="s">
        <v>202</v>
      </c>
      <c r="B163" s="20" t="s">
        <v>203</v>
      </c>
      <c r="C163" s="49"/>
      <c r="D163" s="20" t="s">
        <v>6</v>
      </c>
      <c r="E163" s="20" t="s">
        <v>10</v>
      </c>
      <c r="F163" s="49">
        <f>F164</f>
        <v>1091</v>
      </c>
    </row>
    <row r="164" spans="1:6" s="6" customFormat="1">
      <c r="A164" s="26" t="s">
        <v>204</v>
      </c>
      <c r="B164" s="27" t="s">
        <v>205</v>
      </c>
      <c r="C164" s="50">
        <v>200</v>
      </c>
      <c r="D164" s="27" t="s">
        <v>6</v>
      </c>
      <c r="E164" s="27" t="s">
        <v>10</v>
      </c>
      <c r="F164" s="50">
        <v>1091</v>
      </c>
    </row>
    <row r="165" spans="1:6" s="6" customFormat="1" ht="21" hidden="1">
      <c r="A165" s="19" t="s">
        <v>206</v>
      </c>
      <c r="B165" s="20" t="s">
        <v>207</v>
      </c>
      <c r="C165" s="49"/>
      <c r="D165" s="49"/>
      <c r="E165" s="49"/>
      <c r="F165" s="49">
        <f>F166+F167</f>
        <v>0</v>
      </c>
    </row>
    <row r="166" spans="1:6" s="6" customFormat="1" ht="22.5" hidden="1">
      <c r="A166" s="26" t="s">
        <v>208</v>
      </c>
      <c r="B166" s="27" t="s">
        <v>207</v>
      </c>
      <c r="C166" s="50">
        <v>200</v>
      </c>
      <c r="D166" s="52" t="s">
        <v>14</v>
      </c>
      <c r="E166" s="52" t="s">
        <v>10</v>
      </c>
      <c r="F166" s="50"/>
    </row>
    <row r="167" spans="1:6" s="6" customFormat="1" ht="22.5" hidden="1">
      <c r="A167" s="26" t="s">
        <v>209</v>
      </c>
      <c r="B167" s="27" t="s">
        <v>207</v>
      </c>
      <c r="C167" s="50">
        <v>400</v>
      </c>
      <c r="D167" s="53">
        <v>10</v>
      </c>
      <c r="E167" s="43" t="s">
        <v>10</v>
      </c>
      <c r="F167" s="50">
        <v>0</v>
      </c>
    </row>
    <row r="168" spans="1:6" s="6" customFormat="1">
      <c r="A168" s="19" t="s">
        <v>20</v>
      </c>
      <c r="B168" s="20" t="s">
        <v>210</v>
      </c>
      <c r="C168" s="49"/>
      <c r="D168" s="20" t="s">
        <v>14</v>
      </c>
      <c r="E168" s="20" t="s">
        <v>10</v>
      </c>
      <c r="F168" s="49">
        <f>F169</f>
        <v>350</v>
      </c>
    </row>
    <row r="169" spans="1:6" s="6" customFormat="1">
      <c r="A169" s="26" t="s">
        <v>12</v>
      </c>
      <c r="B169" s="27" t="s">
        <v>211</v>
      </c>
      <c r="C169" s="50">
        <v>200</v>
      </c>
      <c r="D169" s="27" t="s">
        <v>14</v>
      </c>
      <c r="E169" s="27" t="s">
        <v>10</v>
      </c>
      <c r="F169" s="50">
        <v>350</v>
      </c>
    </row>
    <row r="170" spans="1:6" s="6" customFormat="1" ht="31.5">
      <c r="A170" s="19" t="s">
        <v>212</v>
      </c>
      <c r="B170" s="38" t="s">
        <v>213</v>
      </c>
      <c r="C170" s="49"/>
      <c r="D170" s="38" t="s">
        <v>5</v>
      </c>
      <c r="E170" s="38" t="s">
        <v>8</v>
      </c>
      <c r="F170" s="49">
        <f>F171</f>
        <v>0</v>
      </c>
    </row>
    <row r="171" spans="1:6" s="6" customFormat="1">
      <c r="A171" s="26" t="s">
        <v>12</v>
      </c>
      <c r="B171" s="27" t="s">
        <v>213</v>
      </c>
      <c r="C171" s="50">
        <v>200</v>
      </c>
      <c r="D171" s="27" t="s">
        <v>5</v>
      </c>
      <c r="E171" s="27" t="s">
        <v>8</v>
      </c>
      <c r="F171" s="50">
        <v>0</v>
      </c>
    </row>
    <row r="172" spans="1:6">
      <c r="A172" s="54" t="s">
        <v>214</v>
      </c>
      <c r="B172" s="54"/>
      <c r="C172" s="54"/>
      <c r="D172" s="54"/>
      <c r="E172" s="54"/>
      <c r="F172" s="54">
        <f>F173</f>
        <v>1690</v>
      </c>
    </row>
    <row r="173" spans="1:6" ht="22.5">
      <c r="A173" s="23" t="s">
        <v>208</v>
      </c>
      <c r="B173" s="24" t="s">
        <v>215</v>
      </c>
      <c r="C173" s="55"/>
      <c r="D173" s="59" t="s">
        <v>14</v>
      </c>
      <c r="E173" s="59" t="s">
        <v>10</v>
      </c>
      <c r="F173" s="55">
        <f>F174</f>
        <v>1690</v>
      </c>
    </row>
    <row r="174" spans="1:6">
      <c r="A174" s="23" t="s">
        <v>7</v>
      </c>
      <c r="B174" s="24" t="s">
        <v>215</v>
      </c>
      <c r="C174" s="55">
        <v>200</v>
      </c>
      <c r="D174" s="59" t="s">
        <v>14</v>
      </c>
      <c r="E174" s="59" t="s">
        <v>10</v>
      </c>
      <c r="F174" s="55">
        <v>1690</v>
      </c>
    </row>
  </sheetData>
  <mergeCells count="2">
    <mergeCell ref="A6:F6"/>
    <mergeCell ref="A7:F7"/>
  </mergeCells>
  <pageMargins left="0.74803149606299213" right="0.74803149606299213" top="0.98425196850393704" bottom="0.98425196850393704" header="0.51181102362204722" footer="0.51181102362204722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tabSelected="1" workbookViewId="0">
      <selection activeCell="A7" sqref="A7:G7"/>
    </sheetView>
  </sheetViews>
  <sheetFormatPr defaultColWidth="9" defaultRowHeight="11.25"/>
  <cols>
    <col min="1" max="1" width="71.42578125" style="1" customWidth="1"/>
    <col min="2" max="2" width="13.140625" style="1" customWidth="1"/>
    <col min="3" max="3" width="5.7109375" style="1" customWidth="1"/>
    <col min="4" max="4" width="6.28515625" style="1" customWidth="1"/>
    <col min="5" max="5" width="6.7109375" style="1" customWidth="1"/>
    <col min="6" max="6" width="13" style="1" customWidth="1"/>
    <col min="7" max="7" width="12.140625" style="1" customWidth="1"/>
    <col min="8" max="8" width="8.85546875" style="1"/>
    <col min="9" max="9" width="10.5703125" style="1"/>
    <col min="10" max="254" width="8.85546875" style="1"/>
    <col min="255" max="255" width="71.42578125" style="1" customWidth="1"/>
    <col min="256" max="256" width="23" style="1" customWidth="1"/>
    <col min="257" max="258" width="13.5703125" style="1" customWidth="1"/>
    <col min="259" max="259" width="10" style="1" customWidth="1"/>
    <col min="260" max="510" width="8.85546875" style="1"/>
    <col min="511" max="511" width="71.42578125" style="1" customWidth="1"/>
    <col min="512" max="512" width="23" style="1" customWidth="1"/>
    <col min="513" max="514" width="13.5703125" style="1" customWidth="1"/>
    <col min="515" max="515" width="10" style="1" customWidth="1"/>
    <col min="516" max="766" width="8.85546875" style="1"/>
    <col min="767" max="767" width="71.42578125" style="1" customWidth="1"/>
    <col min="768" max="768" width="23" style="1" customWidth="1"/>
    <col min="769" max="770" width="13.5703125" style="1" customWidth="1"/>
    <col min="771" max="771" width="10" style="1" customWidth="1"/>
    <col min="772" max="1022" width="8.85546875" style="1"/>
    <col min="1023" max="1023" width="71.42578125" style="1" customWidth="1"/>
    <col min="1024" max="1024" width="23" style="1" customWidth="1"/>
    <col min="1025" max="1026" width="13.5703125" style="1" customWidth="1"/>
    <col min="1027" max="1027" width="10" style="1" customWidth="1"/>
    <col min="1028" max="1278" width="8.85546875" style="1"/>
    <col min="1279" max="1279" width="71.42578125" style="1" customWidth="1"/>
    <col min="1280" max="1280" width="23" style="1" customWidth="1"/>
    <col min="1281" max="1282" width="13.5703125" style="1" customWidth="1"/>
    <col min="1283" max="1283" width="10" style="1" customWidth="1"/>
    <col min="1284" max="1534" width="8.85546875" style="1"/>
    <col min="1535" max="1535" width="71.42578125" style="1" customWidth="1"/>
    <col min="1536" max="1536" width="23" style="1" customWidth="1"/>
    <col min="1537" max="1538" width="13.5703125" style="1" customWidth="1"/>
    <col min="1539" max="1539" width="10" style="1" customWidth="1"/>
    <col min="1540" max="1790" width="8.85546875" style="1"/>
    <col min="1791" max="1791" width="71.42578125" style="1" customWidth="1"/>
    <col min="1792" max="1792" width="23" style="1" customWidth="1"/>
    <col min="1793" max="1794" width="13.5703125" style="1" customWidth="1"/>
    <col min="1795" max="1795" width="10" style="1" customWidth="1"/>
    <col min="1796" max="2046" width="8.85546875" style="1"/>
    <col min="2047" max="2047" width="71.42578125" style="1" customWidth="1"/>
    <col min="2048" max="2048" width="23" style="1" customWidth="1"/>
    <col min="2049" max="2050" width="13.5703125" style="1" customWidth="1"/>
    <col min="2051" max="2051" width="10" style="1" customWidth="1"/>
    <col min="2052" max="2302" width="8.85546875" style="1"/>
    <col min="2303" max="2303" width="71.42578125" style="1" customWidth="1"/>
    <col min="2304" max="2304" width="23" style="1" customWidth="1"/>
    <col min="2305" max="2306" width="13.5703125" style="1" customWidth="1"/>
    <col min="2307" max="2307" width="10" style="1" customWidth="1"/>
    <col min="2308" max="2558" width="8.85546875" style="1"/>
    <col min="2559" max="2559" width="71.42578125" style="1" customWidth="1"/>
    <col min="2560" max="2560" width="23" style="1" customWidth="1"/>
    <col min="2561" max="2562" width="13.5703125" style="1" customWidth="1"/>
    <col min="2563" max="2563" width="10" style="1" customWidth="1"/>
    <col min="2564" max="2814" width="8.85546875" style="1"/>
    <col min="2815" max="2815" width="71.42578125" style="1" customWidth="1"/>
    <col min="2816" max="2816" width="23" style="1" customWidth="1"/>
    <col min="2817" max="2818" width="13.5703125" style="1" customWidth="1"/>
    <col min="2819" max="2819" width="10" style="1" customWidth="1"/>
    <col min="2820" max="3070" width="8.85546875" style="1"/>
    <col min="3071" max="3071" width="71.42578125" style="1" customWidth="1"/>
    <col min="3072" max="3072" width="23" style="1" customWidth="1"/>
    <col min="3073" max="3074" width="13.5703125" style="1" customWidth="1"/>
    <col min="3075" max="3075" width="10" style="1" customWidth="1"/>
    <col min="3076" max="3326" width="8.85546875" style="1"/>
    <col min="3327" max="3327" width="71.42578125" style="1" customWidth="1"/>
    <col min="3328" max="3328" width="23" style="1" customWidth="1"/>
    <col min="3329" max="3330" width="13.5703125" style="1" customWidth="1"/>
    <col min="3331" max="3331" width="10" style="1" customWidth="1"/>
    <col min="3332" max="3582" width="8.85546875" style="1"/>
    <col min="3583" max="3583" width="71.42578125" style="1" customWidth="1"/>
    <col min="3584" max="3584" width="23" style="1" customWidth="1"/>
    <col min="3585" max="3586" width="13.5703125" style="1" customWidth="1"/>
    <col min="3587" max="3587" width="10" style="1" customWidth="1"/>
    <col min="3588" max="3838" width="8.85546875" style="1"/>
    <col min="3839" max="3839" width="71.42578125" style="1" customWidth="1"/>
    <col min="3840" max="3840" width="23" style="1" customWidth="1"/>
    <col min="3841" max="3842" width="13.5703125" style="1" customWidth="1"/>
    <col min="3843" max="3843" width="10" style="1" customWidth="1"/>
    <col min="3844" max="4094" width="8.85546875" style="1"/>
    <col min="4095" max="4095" width="71.42578125" style="1" customWidth="1"/>
    <col min="4096" max="4096" width="23" style="1" customWidth="1"/>
    <col min="4097" max="4098" width="13.5703125" style="1" customWidth="1"/>
    <col min="4099" max="4099" width="10" style="1" customWidth="1"/>
    <col min="4100" max="4350" width="8.85546875" style="1"/>
    <col min="4351" max="4351" width="71.42578125" style="1" customWidth="1"/>
    <col min="4352" max="4352" width="23" style="1" customWidth="1"/>
    <col min="4353" max="4354" width="13.5703125" style="1" customWidth="1"/>
    <col min="4355" max="4355" width="10" style="1" customWidth="1"/>
    <col min="4356" max="4606" width="8.85546875" style="1"/>
    <col min="4607" max="4607" width="71.42578125" style="1" customWidth="1"/>
    <col min="4608" max="4608" width="23" style="1" customWidth="1"/>
    <col min="4609" max="4610" width="13.5703125" style="1" customWidth="1"/>
    <col min="4611" max="4611" width="10" style="1" customWidth="1"/>
    <col min="4612" max="4862" width="8.85546875" style="1"/>
    <col min="4863" max="4863" width="71.42578125" style="1" customWidth="1"/>
    <col min="4864" max="4864" width="23" style="1" customWidth="1"/>
    <col min="4865" max="4866" width="13.5703125" style="1" customWidth="1"/>
    <col min="4867" max="4867" width="10" style="1" customWidth="1"/>
    <col min="4868" max="5118" width="8.85546875" style="1"/>
    <col min="5119" max="5119" width="71.42578125" style="1" customWidth="1"/>
    <col min="5120" max="5120" width="23" style="1" customWidth="1"/>
    <col min="5121" max="5122" width="13.5703125" style="1" customWidth="1"/>
    <col min="5123" max="5123" width="10" style="1" customWidth="1"/>
    <col min="5124" max="5374" width="8.85546875" style="1"/>
    <col min="5375" max="5375" width="71.42578125" style="1" customWidth="1"/>
    <col min="5376" max="5376" width="23" style="1" customWidth="1"/>
    <col min="5377" max="5378" width="13.5703125" style="1" customWidth="1"/>
    <col min="5379" max="5379" width="10" style="1" customWidth="1"/>
    <col min="5380" max="5630" width="8.85546875" style="1"/>
    <col min="5631" max="5631" width="71.42578125" style="1" customWidth="1"/>
    <col min="5632" max="5632" width="23" style="1" customWidth="1"/>
    <col min="5633" max="5634" width="13.5703125" style="1" customWidth="1"/>
    <col min="5635" max="5635" width="10" style="1" customWidth="1"/>
    <col min="5636" max="5886" width="8.85546875" style="1"/>
    <col min="5887" max="5887" width="71.42578125" style="1" customWidth="1"/>
    <col min="5888" max="5888" width="23" style="1" customWidth="1"/>
    <col min="5889" max="5890" width="13.5703125" style="1" customWidth="1"/>
    <col min="5891" max="5891" width="10" style="1" customWidth="1"/>
    <col min="5892" max="6142" width="8.85546875" style="1"/>
    <col min="6143" max="6143" width="71.42578125" style="1" customWidth="1"/>
    <col min="6144" max="6144" width="23" style="1" customWidth="1"/>
    <col min="6145" max="6146" width="13.5703125" style="1" customWidth="1"/>
    <col min="6147" max="6147" width="10" style="1" customWidth="1"/>
    <col min="6148" max="6398" width="8.85546875" style="1"/>
    <col min="6399" max="6399" width="71.42578125" style="1" customWidth="1"/>
    <col min="6400" max="6400" width="23" style="1" customWidth="1"/>
    <col min="6401" max="6402" width="13.5703125" style="1" customWidth="1"/>
    <col min="6403" max="6403" width="10" style="1" customWidth="1"/>
    <col min="6404" max="6654" width="8.85546875" style="1"/>
    <col min="6655" max="6655" width="71.42578125" style="1" customWidth="1"/>
    <col min="6656" max="6656" width="23" style="1" customWidth="1"/>
    <col min="6657" max="6658" width="13.5703125" style="1" customWidth="1"/>
    <col min="6659" max="6659" width="10" style="1" customWidth="1"/>
    <col min="6660" max="6910" width="8.85546875" style="1"/>
    <col min="6911" max="6911" width="71.42578125" style="1" customWidth="1"/>
    <col min="6912" max="6912" width="23" style="1" customWidth="1"/>
    <col min="6913" max="6914" width="13.5703125" style="1" customWidth="1"/>
    <col min="6915" max="6915" width="10" style="1" customWidth="1"/>
    <col min="6916" max="7166" width="8.85546875" style="1"/>
    <col min="7167" max="7167" width="71.42578125" style="1" customWidth="1"/>
    <col min="7168" max="7168" width="23" style="1" customWidth="1"/>
    <col min="7169" max="7170" width="13.5703125" style="1" customWidth="1"/>
    <col min="7171" max="7171" width="10" style="1" customWidth="1"/>
    <col min="7172" max="7422" width="8.85546875" style="1"/>
    <col min="7423" max="7423" width="71.42578125" style="1" customWidth="1"/>
    <col min="7424" max="7424" width="23" style="1" customWidth="1"/>
    <col min="7425" max="7426" width="13.5703125" style="1" customWidth="1"/>
    <col min="7427" max="7427" width="10" style="1" customWidth="1"/>
    <col min="7428" max="7678" width="8.85546875" style="1"/>
    <col min="7679" max="7679" width="71.42578125" style="1" customWidth="1"/>
    <col min="7680" max="7680" width="23" style="1" customWidth="1"/>
    <col min="7681" max="7682" width="13.5703125" style="1" customWidth="1"/>
    <col min="7683" max="7683" width="10" style="1" customWidth="1"/>
    <col min="7684" max="7934" width="8.85546875" style="1"/>
    <col min="7935" max="7935" width="71.42578125" style="1" customWidth="1"/>
    <col min="7936" max="7936" width="23" style="1" customWidth="1"/>
    <col min="7937" max="7938" width="13.5703125" style="1" customWidth="1"/>
    <col min="7939" max="7939" width="10" style="1" customWidth="1"/>
    <col min="7940" max="8190" width="8.85546875" style="1"/>
    <col min="8191" max="8191" width="71.42578125" style="1" customWidth="1"/>
    <col min="8192" max="8192" width="23" style="1" customWidth="1"/>
    <col min="8193" max="8194" width="13.5703125" style="1" customWidth="1"/>
    <col min="8195" max="8195" width="10" style="1" customWidth="1"/>
    <col min="8196" max="8446" width="8.85546875" style="1"/>
    <col min="8447" max="8447" width="71.42578125" style="1" customWidth="1"/>
    <col min="8448" max="8448" width="23" style="1" customWidth="1"/>
    <col min="8449" max="8450" width="13.5703125" style="1" customWidth="1"/>
    <col min="8451" max="8451" width="10" style="1" customWidth="1"/>
    <col min="8452" max="8702" width="8.85546875" style="1"/>
    <col min="8703" max="8703" width="71.42578125" style="1" customWidth="1"/>
    <col min="8704" max="8704" width="23" style="1" customWidth="1"/>
    <col min="8705" max="8706" width="13.5703125" style="1" customWidth="1"/>
    <col min="8707" max="8707" width="10" style="1" customWidth="1"/>
    <col min="8708" max="8958" width="8.85546875" style="1"/>
    <col min="8959" max="8959" width="71.42578125" style="1" customWidth="1"/>
    <col min="8960" max="8960" width="23" style="1" customWidth="1"/>
    <col min="8961" max="8962" width="13.5703125" style="1" customWidth="1"/>
    <col min="8963" max="8963" width="10" style="1" customWidth="1"/>
    <col min="8964" max="9214" width="8.85546875" style="1"/>
    <col min="9215" max="9215" width="71.42578125" style="1" customWidth="1"/>
    <col min="9216" max="9216" width="23" style="1" customWidth="1"/>
    <col min="9217" max="9218" width="13.5703125" style="1" customWidth="1"/>
    <col min="9219" max="9219" width="10" style="1" customWidth="1"/>
    <col min="9220" max="9470" width="8.85546875" style="1"/>
    <col min="9471" max="9471" width="71.42578125" style="1" customWidth="1"/>
    <col min="9472" max="9472" width="23" style="1" customWidth="1"/>
    <col min="9473" max="9474" width="13.5703125" style="1" customWidth="1"/>
    <col min="9475" max="9475" width="10" style="1" customWidth="1"/>
    <col min="9476" max="9726" width="8.85546875" style="1"/>
    <col min="9727" max="9727" width="71.42578125" style="1" customWidth="1"/>
    <col min="9728" max="9728" width="23" style="1" customWidth="1"/>
    <col min="9729" max="9730" width="13.5703125" style="1" customWidth="1"/>
    <col min="9731" max="9731" width="10" style="1" customWidth="1"/>
    <col min="9732" max="9982" width="8.85546875" style="1"/>
    <col min="9983" max="9983" width="71.42578125" style="1" customWidth="1"/>
    <col min="9984" max="9984" width="23" style="1" customWidth="1"/>
    <col min="9985" max="9986" width="13.5703125" style="1" customWidth="1"/>
    <col min="9987" max="9987" width="10" style="1" customWidth="1"/>
    <col min="9988" max="10238" width="8.85546875" style="1"/>
    <col min="10239" max="10239" width="71.42578125" style="1" customWidth="1"/>
    <col min="10240" max="10240" width="23" style="1" customWidth="1"/>
    <col min="10241" max="10242" width="13.5703125" style="1" customWidth="1"/>
    <col min="10243" max="10243" width="10" style="1" customWidth="1"/>
    <col min="10244" max="10494" width="8.85546875" style="1"/>
    <col min="10495" max="10495" width="71.42578125" style="1" customWidth="1"/>
    <col min="10496" max="10496" width="23" style="1" customWidth="1"/>
    <col min="10497" max="10498" width="13.5703125" style="1" customWidth="1"/>
    <col min="10499" max="10499" width="10" style="1" customWidth="1"/>
    <col min="10500" max="10750" width="8.85546875" style="1"/>
    <col min="10751" max="10751" width="71.42578125" style="1" customWidth="1"/>
    <col min="10752" max="10752" width="23" style="1" customWidth="1"/>
    <col min="10753" max="10754" width="13.5703125" style="1" customWidth="1"/>
    <col min="10755" max="10755" width="10" style="1" customWidth="1"/>
    <col min="10756" max="11006" width="8.85546875" style="1"/>
    <col min="11007" max="11007" width="71.42578125" style="1" customWidth="1"/>
    <col min="11008" max="11008" width="23" style="1" customWidth="1"/>
    <col min="11009" max="11010" width="13.5703125" style="1" customWidth="1"/>
    <col min="11011" max="11011" width="10" style="1" customWidth="1"/>
    <col min="11012" max="11262" width="8.85546875" style="1"/>
    <col min="11263" max="11263" width="71.42578125" style="1" customWidth="1"/>
    <col min="11264" max="11264" width="23" style="1" customWidth="1"/>
    <col min="11265" max="11266" width="13.5703125" style="1" customWidth="1"/>
    <col min="11267" max="11267" width="10" style="1" customWidth="1"/>
    <col min="11268" max="11518" width="8.85546875" style="1"/>
    <col min="11519" max="11519" width="71.42578125" style="1" customWidth="1"/>
    <col min="11520" max="11520" width="23" style="1" customWidth="1"/>
    <col min="11521" max="11522" width="13.5703125" style="1" customWidth="1"/>
    <col min="11523" max="11523" width="10" style="1" customWidth="1"/>
    <col min="11524" max="11774" width="8.85546875" style="1"/>
    <col min="11775" max="11775" width="71.42578125" style="1" customWidth="1"/>
    <col min="11776" max="11776" width="23" style="1" customWidth="1"/>
    <col min="11777" max="11778" width="13.5703125" style="1" customWidth="1"/>
    <col min="11779" max="11779" width="10" style="1" customWidth="1"/>
    <col min="11780" max="12030" width="8.85546875" style="1"/>
    <col min="12031" max="12031" width="71.42578125" style="1" customWidth="1"/>
    <col min="12032" max="12032" width="23" style="1" customWidth="1"/>
    <col min="12033" max="12034" width="13.5703125" style="1" customWidth="1"/>
    <col min="12035" max="12035" width="10" style="1" customWidth="1"/>
    <col min="12036" max="12286" width="8.85546875" style="1"/>
    <col min="12287" max="12287" width="71.42578125" style="1" customWidth="1"/>
    <col min="12288" max="12288" width="23" style="1" customWidth="1"/>
    <col min="12289" max="12290" width="13.5703125" style="1" customWidth="1"/>
    <col min="12291" max="12291" width="10" style="1" customWidth="1"/>
    <col min="12292" max="12542" width="8.85546875" style="1"/>
    <col min="12543" max="12543" width="71.42578125" style="1" customWidth="1"/>
    <col min="12544" max="12544" width="23" style="1" customWidth="1"/>
    <col min="12545" max="12546" width="13.5703125" style="1" customWidth="1"/>
    <col min="12547" max="12547" width="10" style="1" customWidth="1"/>
    <col min="12548" max="12798" width="8.85546875" style="1"/>
    <col min="12799" max="12799" width="71.42578125" style="1" customWidth="1"/>
    <col min="12800" max="12800" width="23" style="1" customWidth="1"/>
    <col min="12801" max="12802" width="13.5703125" style="1" customWidth="1"/>
    <col min="12803" max="12803" width="10" style="1" customWidth="1"/>
    <col min="12804" max="13054" width="8.85546875" style="1"/>
    <col min="13055" max="13055" width="71.42578125" style="1" customWidth="1"/>
    <col min="13056" max="13056" width="23" style="1" customWidth="1"/>
    <col min="13057" max="13058" width="13.5703125" style="1" customWidth="1"/>
    <col min="13059" max="13059" width="10" style="1" customWidth="1"/>
    <col min="13060" max="13310" width="8.85546875" style="1"/>
    <col min="13311" max="13311" width="71.42578125" style="1" customWidth="1"/>
    <col min="13312" max="13312" width="23" style="1" customWidth="1"/>
    <col min="13313" max="13314" width="13.5703125" style="1" customWidth="1"/>
    <col min="13315" max="13315" width="10" style="1" customWidth="1"/>
    <col min="13316" max="13566" width="8.85546875" style="1"/>
    <col min="13567" max="13567" width="71.42578125" style="1" customWidth="1"/>
    <col min="13568" max="13568" width="23" style="1" customWidth="1"/>
    <col min="13569" max="13570" width="13.5703125" style="1" customWidth="1"/>
    <col min="13571" max="13571" width="10" style="1" customWidth="1"/>
    <col min="13572" max="13822" width="8.85546875" style="1"/>
    <col min="13823" max="13823" width="71.42578125" style="1" customWidth="1"/>
    <col min="13824" max="13824" width="23" style="1" customWidth="1"/>
    <col min="13825" max="13826" width="13.5703125" style="1" customWidth="1"/>
    <col min="13827" max="13827" width="10" style="1" customWidth="1"/>
    <col min="13828" max="14078" width="8.85546875" style="1"/>
    <col min="14079" max="14079" width="71.42578125" style="1" customWidth="1"/>
    <col min="14080" max="14080" width="23" style="1" customWidth="1"/>
    <col min="14081" max="14082" width="13.5703125" style="1" customWidth="1"/>
    <col min="14083" max="14083" width="10" style="1" customWidth="1"/>
    <col min="14084" max="14334" width="8.85546875" style="1"/>
    <col min="14335" max="14335" width="71.42578125" style="1" customWidth="1"/>
    <col min="14336" max="14336" width="23" style="1" customWidth="1"/>
    <col min="14337" max="14338" width="13.5703125" style="1" customWidth="1"/>
    <col min="14339" max="14339" width="10" style="1" customWidth="1"/>
    <col min="14340" max="14590" width="8.85546875" style="1"/>
    <col min="14591" max="14591" width="71.42578125" style="1" customWidth="1"/>
    <col min="14592" max="14592" width="23" style="1" customWidth="1"/>
    <col min="14593" max="14594" width="13.5703125" style="1" customWidth="1"/>
    <col min="14595" max="14595" width="10" style="1" customWidth="1"/>
    <col min="14596" max="14846" width="8.85546875" style="1"/>
    <col min="14847" max="14847" width="71.42578125" style="1" customWidth="1"/>
    <col min="14848" max="14848" width="23" style="1" customWidth="1"/>
    <col min="14849" max="14850" width="13.5703125" style="1" customWidth="1"/>
    <col min="14851" max="14851" width="10" style="1" customWidth="1"/>
    <col min="14852" max="15102" width="8.85546875" style="1"/>
    <col min="15103" max="15103" width="71.42578125" style="1" customWidth="1"/>
    <col min="15104" max="15104" width="23" style="1" customWidth="1"/>
    <col min="15105" max="15106" width="13.5703125" style="1" customWidth="1"/>
    <col min="15107" max="15107" width="10" style="1" customWidth="1"/>
    <col min="15108" max="15358" width="8.85546875" style="1"/>
    <col min="15359" max="15359" width="71.42578125" style="1" customWidth="1"/>
    <col min="15360" max="15360" width="23" style="1" customWidth="1"/>
    <col min="15361" max="15362" width="13.5703125" style="1" customWidth="1"/>
    <col min="15363" max="15363" width="10" style="1" customWidth="1"/>
    <col min="15364" max="15614" width="8.85546875" style="1"/>
    <col min="15615" max="15615" width="71.42578125" style="1" customWidth="1"/>
    <col min="15616" max="15616" width="23" style="1" customWidth="1"/>
    <col min="15617" max="15618" width="13.5703125" style="1" customWidth="1"/>
    <col min="15619" max="15619" width="10" style="1" customWidth="1"/>
    <col min="15620" max="15870" width="8.85546875" style="1"/>
    <col min="15871" max="15871" width="71.42578125" style="1" customWidth="1"/>
    <col min="15872" max="15872" width="23" style="1" customWidth="1"/>
    <col min="15873" max="15874" width="13.5703125" style="1" customWidth="1"/>
    <col min="15875" max="15875" width="10" style="1" customWidth="1"/>
    <col min="15876" max="16126" width="8.85546875" style="1"/>
    <col min="16127" max="16127" width="71.42578125" style="1" customWidth="1"/>
    <col min="16128" max="16128" width="23" style="1" customWidth="1"/>
    <col min="16129" max="16130" width="13.5703125" style="1" customWidth="1"/>
    <col min="16131" max="16131" width="10" style="1" customWidth="1"/>
    <col min="16132" max="16382" width="8.85546875" style="1"/>
    <col min="16383" max="16384" width="9" style="1"/>
  </cols>
  <sheetData>
    <row r="1" spans="1:9" ht="12.75">
      <c r="A1" s="7"/>
      <c r="B1" s="7"/>
      <c r="C1" s="8"/>
      <c r="G1" s="9" t="s">
        <v>216</v>
      </c>
    </row>
    <row r="2" spans="1:9" ht="12.75">
      <c r="A2" s="7"/>
      <c r="B2" s="7"/>
      <c r="C2" s="8"/>
      <c r="G2" s="9" t="s">
        <v>220</v>
      </c>
    </row>
    <row r="3" spans="1:9" ht="12.75">
      <c r="A3" s="7"/>
      <c r="B3" s="7"/>
      <c r="C3" s="8"/>
      <c r="G3" s="9" t="s">
        <v>0</v>
      </c>
    </row>
    <row r="4" spans="1:9" ht="12.75">
      <c r="A4" s="7"/>
      <c r="B4" s="7"/>
      <c r="C4" s="8"/>
      <c r="G4" s="9" t="s">
        <v>1</v>
      </c>
    </row>
    <row r="5" spans="1:9">
      <c r="A5" s="7"/>
      <c r="B5" s="7"/>
      <c r="C5" s="8"/>
    </row>
    <row r="6" spans="1:9" ht="12">
      <c r="A6" s="62" t="s">
        <v>33</v>
      </c>
      <c r="B6" s="62"/>
      <c r="C6" s="62"/>
      <c r="D6" s="62"/>
      <c r="E6" s="62"/>
      <c r="F6" s="62"/>
      <c r="G6" s="62"/>
    </row>
    <row r="7" spans="1:9" ht="36.950000000000003" customHeight="1">
      <c r="A7" s="62" t="s">
        <v>217</v>
      </c>
      <c r="B7" s="62"/>
      <c r="C7" s="62"/>
      <c r="D7" s="62"/>
      <c r="E7" s="62"/>
      <c r="F7" s="62"/>
      <c r="G7" s="62"/>
    </row>
    <row r="8" spans="1:9">
      <c r="A8" s="10"/>
      <c r="B8" s="7"/>
      <c r="C8" s="7"/>
      <c r="D8" s="7"/>
      <c r="G8" s="11" t="s">
        <v>35</v>
      </c>
    </row>
    <row r="9" spans="1:9" ht="39.6" customHeight="1">
      <c r="A9" s="12" t="s">
        <v>2</v>
      </c>
      <c r="B9" s="13" t="s">
        <v>3</v>
      </c>
      <c r="C9" s="13" t="s">
        <v>4</v>
      </c>
      <c r="D9" s="13" t="s">
        <v>36</v>
      </c>
      <c r="E9" s="13" t="s">
        <v>37</v>
      </c>
      <c r="F9" s="60" t="s">
        <v>218</v>
      </c>
      <c r="G9" s="60" t="s">
        <v>219</v>
      </c>
    </row>
    <row r="10" spans="1:9">
      <c r="A10" s="15" t="s">
        <v>39</v>
      </c>
      <c r="B10" s="16"/>
      <c r="C10" s="17"/>
      <c r="D10" s="17"/>
      <c r="E10" s="17"/>
      <c r="F10" s="18">
        <f>F11+F32+F35+F37+F39+F42+F47+F53+F73+F76+F78+F125+F128+F131+F134+F140+F144+F149+F151+F153+F155+F157+F159+F161+F163+F168+F170+F172</f>
        <v>368562.5</v>
      </c>
      <c r="G10" s="18">
        <f>G11+G32+G35+G37+G39+G42+G47+G53+G73+G76+G78+G125+G128+G131+G134+G140+G144+G149+G151+G153+G155+G157+G159+G161+G163+G168+G170+G172</f>
        <v>404599.3</v>
      </c>
    </row>
    <row r="11" spans="1:9" s="2" customFormat="1" ht="33" customHeight="1">
      <c r="A11" s="19" t="s">
        <v>40</v>
      </c>
      <c r="B11" s="20" t="s">
        <v>41</v>
      </c>
      <c r="C11" s="20" t="s">
        <v>42</v>
      </c>
      <c r="D11" s="20"/>
      <c r="E11" s="20"/>
      <c r="F11" s="21">
        <f>F13+F15+F17+F19+F21+F25+F31+F23+F27+F29</f>
        <v>16241</v>
      </c>
      <c r="G11" s="21">
        <f>G13+G15+G17+G19+G21+G25+G31+G23+G27+G29</f>
        <v>16241</v>
      </c>
      <c r="I11" s="28"/>
    </row>
    <row r="12" spans="1:9" s="3" customFormat="1">
      <c r="A12" s="15" t="s">
        <v>25</v>
      </c>
      <c r="B12" s="22" t="s">
        <v>43</v>
      </c>
      <c r="C12" s="22" t="s">
        <v>42</v>
      </c>
      <c r="D12" s="22" t="s">
        <v>18</v>
      </c>
      <c r="E12" s="22" t="s">
        <v>10</v>
      </c>
      <c r="F12" s="18">
        <f t="shared" ref="F12:F16" si="0">F13</f>
        <v>1800</v>
      </c>
      <c r="G12" s="18">
        <f t="shared" ref="G12:G16" si="1">G13</f>
        <v>1800</v>
      </c>
    </row>
    <row r="13" spans="1:9" s="3" customFormat="1">
      <c r="A13" s="15" t="s">
        <v>26</v>
      </c>
      <c r="B13" s="22" t="s">
        <v>43</v>
      </c>
      <c r="C13" s="22" t="s">
        <v>27</v>
      </c>
      <c r="D13" s="22" t="s">
        <v>18</v>
      </c>
      <c r="E13" s="22" t="s">
        <v>10</v>
      </c>
      <c r="F13" s="18">
        <v>1800</v>
      </c>
      <c r="G13" s="18">
        <v>1800</v>
      </c>
    </row>
    <row r="14" spans="1:9" s="3" customFormat="1" ht="67.5">
      <c r="A14" s="15" t="s">
        <v>44</v>
      </c>
      <c r="B14" s="22" t="s">
        <v>45</v>
      </c>
      <c r="C14" s="22" t="s">
        <v>42</v>
      </c>
      <c r="D14" s="22" t="s">
        <v>18</v>
      </c>
      <c r="E14" s="22" t="s">
        <v>10</v>
      </c>
      <c r="F14" s="18">
        <f t="shared" si="0"/>
        <v>2485</v>
      </c>
      <c r="G14" s="18">
        <f t="shared" si="1"/>
        <v>2485</v>
      </c>
    </row>
    <row r="15" spans="1:9" s="3" customFormat="1">
      <c r="A15" s="15" t="s">
        <v>26</v>
      </c>
      <c r="B15" s="22" t="s">
        <v>45</v>
      </c>
      <c r="C15" s="22" t="s">
        <v>27</v>
      </c>
      <c r="D15" s="22" t="s">
        <v>18</v>
      </c>
      <c r="E15" s="22" t="s">
        <v>10</v>
      </c>
      <c r="F15" s="18">
        <v>2485</v>
      </c>
      <c r="G15" s="18">
        <v>2485</v>
      </c>
    </row>
    <row r="16" spans="1:9" s="3" customFormat="1" ht="67.5" hidden="1">
      <c r="A16" s="15" t="s">
        <v>46</v>
      </c>
      <c r="B16" s="22" t="s">
        <v>47</v>
      </c>
      <c r="C16" s="22" t="s">
        <v>42</v>
      </c>
      <c r="D16" s="22" t="s">
        <v>18</v>
      </c>
      <c r="E16" s="22" t="s">
        <v>10</v>
      </c>
      <c r="F16" s="18">
        <f t="shared" si="0"/>
        <v>0</v>
      </c>
      <c r="G16" s="18">
        <f t="shared" si="1"/>
        <v>0</v>
      </c>
    </row>
    <row r="17" spans="1:7" s="3" customFormat="1" hidden="1">
      <c r="A17" s="15" t="s">
        <v>26</v>
      </c>
      <c r="B17" s="22" t="s">
        <v>47</v>
      </c>
      <c r="C17" s="22" t="s">
        <v>27</v>
      </c>
      <c r="D17" s="22" t="s">
        <v>18</v>
      </c>
      <c r="E17" s="22" t="s">
        <v>10</v>
      </c>
      <c r="F17" s="18">
        <v>0</v>
      </c>
      <c r="G17" s="18">
        <v>0</v>
      </c>
    </row>
    <row r="18" spans="1:7" s="3" customFormat="1" ht="67.5">
      <c r="A18" s="15" t="s">
        <v>48</v>
      </c>
      <c r="B18" s="22" t="s">
        <v>49</v>
      </c>
      <c r="C18" s="22" t="s">
        <v>42</v>
      </c>
      <c r="D18" s="22" t="s">
        <v>18</v>
      </c>
      <c r="E18" s="22" t="s">
        <v>10</v>
      </c>
      <c r="F18" s="18">
        <f t="shared" ref="F18:F22" si="2">F19</f>
        <v>197</v>
      </c>
      <c r="G18" s="18">
        <f t="shared" ref="G18:G22" si="3">G19</f>
        <v>197</v>
      </c>
    </row>
    <row r="19" spans="1:7" s="3" customFormat="1">
      <c r="A19" s="15" t="s">
        <v>26</v>
      </c>
      <c r="B19" s="22" t="s">
        <v>49</v>
      </c>
      <c r="C19" s="22" t="s">
        <v>27</v>
      </c>
      <c r="D19" s="22" t="s">
        <v>18</v>
      </c>
      <c r="E19" s="22" t="s">
        <v>10</v>
      </c>
      <c r="F19" s="18">
        <v>197</v>
      </c>
      <c r="G19" s="18">
        <v>197</v>
      </c>
    </row>
    <row r="20" spans="1:7" s="3" customFormat="1" ht="22.5">
      <c r="A20" s="15" t="s">
        <v>50</v>
      </c>
      <c r="B20" s="22" t="s">
        <v>51</v>
      </c>
      <c r="C20" s="22" t="s">
        <v>42</v>
      </c>
      <c r="D20" s="22" t="s">
        <v>18</v>
      </c>
      <c r="E20" s="22" t="s">
        <v>10</v>
      </c>
      <c r="F20" s="18">
        <f t="shared" si="2"/>
        <v>176</v>
      </c>
      <c r="G20" s="18">
        <f t="shared" si="3"/>
        <v>176</v>
      </c>
    </row>
    <row r="21" spans="1:7" s="3" customFormat="1">
      <c r="A21" s="15" t="s">
        <v>26</v>
      </c>
      <c r="B21" s="22" t="s">
        <v>51</v>
      </c>
      <c r="C21" s="22" t="s">
        <v>27</v>
      </c>
      <c r="D21" s="22" t="s">
        <v>18</v>
      </c>
      <c r="E21" s="22" t="s">
        <v>10</v>
      </c>
      <c r="F21" s="18">
        <v>176</v>
      </c>
      <c r="G21" s="18">
        <v>176</v>
      </c>
    </row>
    <row r="22" spans="1:7" s="3" customFormat="1" ht="45">
      <c r="A22" s="23" t="s">
        <v>52</v>
      </c>
      <c r="B22" s="24" t="s">
        <v>53</v>
      </c>
      <c r="C22" s="22"/>
      <c r="D22" s="22">
        <v>10</v>
      </c>
      <c r="E22" s="56" t="s">
        <v>13</v>
      </c>
      <c r="F22" s="18">
        <f t="shared" si="2"/>
        <v>1156</v>
      </c>
      <c r="G22" s="18">
        <f t="shared" si="3"/>
        <v>1156</v>
      </c>
    </row>
    <row r="23" spans="1:7" s="3" customFormat="1">
      <c r="A23" s="23" t="s">
        <v>26</v>
      </c>
      <c r="B23" s="24" t="s">
        <v>53</v>
      </c>
      <c r="C23" s="22">
        <v>300</v>
      </c>
      <c r="D23" s="22">
        <v>10</v>
      </c>
      <c r="E23" s="56" t="s">
        <v>13</v>
      </c>
      <c r="F23" s="18">
        <v>1156</v>
      </c>
      <c r="G23" s="18">
        <v>1156</v>
      </c>
    </row>
    <row r="24" spans="1:7" s="3" customFormat="1" ht="45">
      <c r="A24" s="23" t="s">
        <v>54</v>
      </c>
      <c r="B24" s="24" t="s">
        <v>55</v>
      </c>
      <c r="C24" s="22" t="s">
        <v>42</v>
      </c>
      <c r="D24" s="22" t="s">
        <v>18</v>
      </c>
      <c r="E24" s="22" t="s">
        <v>13</v>
      </c>
      <c r="F24" s="18">
        <f t="shared" ref="F24:F28" si="4">F25</f>
        <v>1346</v>
      </c>
      <c r="G24" s="18">
        <f t="shared" ref="G24:G28" si="5">G25</f>
        <v>1346</v>
      </c>
    </row>
    <row r="25" spans="1:7" s="3" customFormat="1" ht="33.75">
      <c r="A25" s="23" t="s">
        <v>28</v>
      </c>
      <c r="B25" s="24" t="s">
        <v>55</v>
      </c>
      <c r="C25" s="22" t="s">
        <v>27</v>
      </c>
      <c r="D25" s="22" t="s">
        <v>18</v>
      </c>
      <c r="E25" s="22" t="s">
        <v>13</v>
      </c>
      <c r="F25" s="18">
        <v>1346</v>
      </c>
      <c r="G25" s="18">
        <v>1346</v>
      </c>
    </row>
    <row r="26" spans="1:7" s="3" customFormat="1" ht="45">
      <c r="A26" s="23" t="s">
        <v>52</v>
      </c>
      <c r="B26" s="24" t="s">
        <v>53</v>
      </c>
      <c r="C26" s="22"/>
      <c r="D26" s="22">
        <v>10</v>
      </c>
      <c r="E26" s="25" t="s">
        <v>13</v>
      </c>
      <c r="F26" s="18">
        <f t="shared" si="4"/>
        <v>1156</v>
      </c>
      <c r="G26" s="18">
        <f t="shared" si="5"/>
        <v>1156</v>
      </c>
    </row>
    <row r="27" spans="1:7" s="3" customFormat="1">
      <c r="A27" s="23" t="s">
        <v>26</v>
      </c>
      <c r="B27" s="24" t="s">
        <v>53</v>
      </c>
      <c r="C27" s="22">
        <v>300</v>
      </c>
      <c r="D27" s="22">
        <v>10</v>
      </c>
      <c r="E27" s="57" t="s">
        <v>13</v>
      </c>
      <c r="F27" s="18">
        <v>1156</v>
      </c>
      <c r="G27" s="18">
        <v>1156</v>
      </c>
    </row>
    <row r="28" spans="1:7" s="3" customFormat="1" ht="22.5">
      <c r="A28" s="23" t="s">
        <v>23</v>
      </c>
      <c r="B28" s="24" t="s">
        <v>24</v>
      </c>
      <c r="C28" s="22"/>
      <c r="D28" s="22">
        <v>10</v>
      </c>
      <c r="E28" s="25" t="s">
        <v>13</v>
      </c>
      <c r="F28" s="18">
        <f t="shared" si="4"/>
        <v>7120</v>
      </c>
      <c r="G28" s="18">
        <f t="shared" si="5"/>
        <v>7120</v>
      </c>
    </row>
    <row r="29" spans="1:7" s="3" customFormat="1">
      <c r="A29" s="23" t="s">
        <v>22</v>
      </c>
      <c r="B29" s="24" t="s">
        <v>24</v>
      </c>
      <c r="C29" s="22">
        <v>300</v>
      </c>
      <c r="D29" s="22">
        <v>10</v>
      </c>
      <c r="E29" s="57" t="s">
        <v>13</v>
      </c>
      <c r="F29" s="18">
        <v>7120</v>
      </c>
      <c r="G29" s="18">
        <v>7120</v>
      </c>
    </row>
    <row r="30" spans="1:7" s="3" customFormat="1" ht="56.25">
      <c r="A30" s="23" t="s">
        <v>56</v>
      </c>
      <c r="B30" s="24" t="s">
        <v>57</v>
      </c>
      <c r="C30" s="22"/>
      <c r="D30" s="22">
        <v>10</v>
      </c>
      <c r="E30" s="25" t="s">
        <v>13</v>
      </c>
      <c r="F30" s="18">
        <f t="shared" ref="F30:F33" si="6">F31</f>
        <v>805</v>
      </c>
      <c r="G30" s="18">
        <f t="shared" ref="G30:G33" si="7">G31</f>
        <v>805</v>
      </c>
    </row>
    <row r="31" spans="1:7" s="3" customFormat="1">
      <c r="A31" s="23" t="s">
        <v>26</v>
      </c>
      <c r="B31" s="24" t="s">
        <v>57</v>
      </c>
      <c r="C31" s="22">
        <v>300</v>
      </c>
      <c r="D31" s="22">
        <v>10</v>
      </c>
      <c r="E31" s="57" t="s">
        <v>13</v>
      </c>
      <c r="F31" s="18">
        <v>805</v>
      </c>
      <c r="G31" s="18">
        <v>805</v>
      </c>
    </row>
    <row r="32" spans="1:7" s="2" customFormat="1" ht="21">
      <c r="A32" s="19" t="s">
        <v>58</v>
      </c>
      <c r="B32" s="20" t="s">
        <v>59</v>
      </c>
      <c r="C32" s="20" t="s">
        <v>42</v>
      </c>
      <c r="D32" s="20" t="s">
        <v>16</v>
      </c>
      <c r="E32" s="20" t="s">
        <v>9</v>
      </c>
      <c r="F32" s="21">
        <f t="shared" si="6"/>
        <v>0</v>
      </c>
      <c r="G32" s="21">
        <f t="shared" si="7"/>
        <v>0</v>
      </c>
    </row>
    <row r="33" spans="1:7" s="3" customFormat="1" ht="22.5">
      <c r="A33" s="15" t="s">
        <v>60</v>
      </c>
      <c r="B33" s="22" t="s">
        <v>61</v>
      </c>
      <c r="C33" s="22" t="s">
        <v>42</v>
      </c>
      <c r="D33" s="22" t="s">
        <v>16</v>
      </c>
      <c r="E33" s="22" t="s">
        <v>9</v>
      </c>
      <c r="F33" s="18">
        <f t="shared" si="6"/>
        <v>0</v>
      </c>
      <c r="G33" s="18">
        <f t="shared" si="7"/>
        <v>0</v>
      </c>
    </row>
    <row r="34" spans="1:7" s="3" customFormat="1">
      <c r="A34" s="15" t="s">
        <v>12</v>
      </c>
      <c r="B34" s="22" t="s">
        <v>61</v>
      </c>
      <c r="C34" s="22" t="s">
        <v>62</v>
      </c>
      <c r="D34" s="22" t="s">
        <v>16</v>
      </c>
      <c r="E34" s="22" t="s">
        <v>9</v>
      </c>
      <c r="F34" s="18">
        <v>0</v>
      </c>
      <c r="G34" s="18">
        <v>0</v>
      </c>
    </row>
    <row r="35" spans="1:7" s="3" customFormat="1" ht="42">
      <c r="A35" s="19" t="s">
        <v>63</v>
      </c>
      <c r="B35" s="20" t="s">
        <v>64</v>
      </c>
      <c r="C35" s="20" t="s">
        <v>42</v>
      </c>
      <c r="D35" s="20" t="s">
        <v>10</v>
      </c>
      <c r="E35" s="20" t="s">
        <v>18</v>
      </c>
      <c r="F35" s="21">
        <f t="shared" ref="F35:F40" si="8">F36</f>
        <v>230</v>
      </c>
      <c r="G35" s="21">
        <f t="shared" ref="G35:G40" si="9">G36</f>
        <v>230</v>
      </c>
    </row>
    <row r="36" spans="1:7" s="3" customFormat="1">
      <c r="A36" s="15" t="s">
        <v>12</v>
      </c>
      <c r="B36" s="22" t="s">
        <v>64</v>
      </c>
      <c r="C36" s="22" t="s">
        <v>62</v>
      </c>
      <c r="D36" s="22" t="s">
        <v>10</v>
      </c>
      <c r="E36" s="22" t="s">
        <v>18</v>
      </c>
      <c r="F36" s="18">
        <v>230</v>
      </c>
      <c r="G36" s="18">
        <v>230</v>
      </c>
    </row>
    <row r="37" spans="1:7" s="3" customFormat="1" ht="52.5">
      <c r="A37" s="19" t="s">
        <v>65</v>
      </c>
      <c r="B37" s="20" t="s">
        <v>66</v>
      </c>
      <c r="C37" s="20"/>
      <c r="D37" s="20" t="s">
        <v>10</v>
      </c>
      <c r="E37" s="20" t="s">
        <v>18</v>
      </c>
      <c r="F37" s="21">
        <f t="shared" si="8"/>
        <v>0</v>
      </c>
      <c r="G37" s="21">
        <f t="shared" si="9"/>
        <v>0</v>
      </c>
    </row>
    <row r="38" spans="1:7" s="3" customFormat="1">
      <c r="A38" s="26" t="s">
        <v>12</v>
      </c>
      <c r="B38" s="27" t="s">
        <v>66</v>
      </c>
      <c r="C38" s="22">
        <v>200</v>
      </c>
      <c r="D38" s="22" t="s">
        <v>10</v>
      </c>
      <c r="E38" s="22" t="s">
        <v>18</v>
      </c>
      <c r="F38" s="18">
        <v>0</v>
      </c>
      <c r="G38" s="18">
        <v>0</v>
      </c>
    </row>
    <row r="39" spans="1:7" s="2" customFormat="1" ht="21">
      <c r="A39" s="19" t="s">
        <v>67</v>
      </c>
      <c r="B39" s="20" t="s">
        <v>68</v>
      </c>
      <c r="C39" s="20" t="s">
        <v>42</v>
      </c>
      <c r="D39" s="20"/>
      <c r="E39" s="20"/>
      <c r="F39" s="21">
        <f t="shared" si="8"/>
        <v>1567</v>
      </c>
      <c r="G39" s="21">
        <f t="shared" si="9"/>
        <v>1567</v>
      </c>
    </row>
    <row r="40" spans="1:7" s="3" customFormat="1">
      <c r="A40" s="15" t="s">
        <v>69</v>
      </c>
      <c r="B40" s="22" t="s">
        <v>70</v>
      </c>
      <c r="C40" s="22" t="s">
        <v>42</v>
      </c>
      <c r="D40" s="22" t="s">
        <v>13</v>
      </c>
      <c r="E40" s="22" t="s">
        <v>17</v>
      </c>
      <c r="F40" s="18">
        <f t="shared" si="8"/>
        <v>1567</v>
      </c>
      <c r="G40" s="18">
        <f t="shared" si="9"/>
        <v>1567</v>
      </c>
    </row>
    <row r="41" spans="1:7" s="3" customFormat="1">
      <c r="A41" s="15" t="s">
        <v>12</v>
      </c>
      <c r="B41" s="22" t="s">
        <v>70</v>
      </c>
      <c r="C41" s="22" t="s">
        <v>62</v>
      </c>
      <c r="D41" s="22" t="s">
        <v>13</v>
      </c>
      <c r="E41" s="22" t="s">
        <v>17</v>
      </c>
      <c r="F41" s="18">
        <v>1567</v>
      </c>
      <c r="G41" s="18">
        <v>1567</v>
      </c>
    </row>
    <row r="42" spans="1:7" s="2" customFormat="1" ht="31.5">
      <c r="A42" s="19" t="s">
        <v>71</v>
      </c>
      <c r="B42" s="20" t="s">
        <v>72</v>
      </c>
      <c r="C42" s="20" t="s">
        <v>42</v>
      </c>
      <c r="D42" s="20"/>
      <c r="E42" s="20"/>
      <c r="F42" s="21">
        <f>F43+F45+F44</f>
        <v>7463</v>
      </c>
      <c r="G42" s="21">
        <f>G43+G45+G44</f>
        <v>7463</v>
      </c>
    </row>
    <row r="43" spans="1:7" s="3" customFormat="1">
      <c r="A43" s="15" t="s">
        <v>12</v>
      </c>
      <c r="B43" s="56" t="s">
        <v>73</v>
      </c>
      <c r="C43" s="22" t="s">
        <v>62</v>
      </c>
      <c r="D43" s="22" t="s">
        <v>14</v>
      </c>
      <c r="E43" s="22" t="s">
        <v>9</v>
      </c>
      <c r="F43" s="18">
        <v>300</v>
      </c>
      <c r="G43" s="18">
        <v>300</v>
      </c>
    </row>
    <row r="44" spans="1:7" s="3" customFormat="1">
      <c r="A44" s="15" t="s">
        <v>12</v>
      </c>
      <c r="B44" s="56" t="s">
        <v>74</v>
      </c>
      <c r="C44" s="22">
        <v>200</v>
      </c>
      <c r="D44" s="22">
        <v>5</v>
      </c>
      <c r="E44" s="22">
        <v>2</v>
      </c>
      <c r="F44" s="18">
        <v>250</v>
      </c>
      <c r="G44" s="18">
        <v>250</v>
      </c>
    </row>
    <row r="45" spans="1:7" s="3" customFormat="1" ht="33.75">
      <c r="A45" s="15" t="s">
        <v>75</v>
      </c>
      <c r="B45" s="22">
        <v>1930475010</v>
      </c>
      <c r="C45" s="22"/>
      <c r="D45" s="25" t="s">
        <v>14</v>
      </c>
      <c r="E45" s="25" t="s">
        <v>9</v>
      </c>
      <c r="F45" s="18">
        <f t="shared" ref="F45:F49" si="10">F46</f>
        <v>6913</v>
      </c>
      <c r="G45" s="18">
        <f t="shared" ref="G45:G49" si="11">G46</f>
        <v>6913</v>
      </c>
    </row>
    <row r="46" spans="1:7" s="3" customFormat="1">
      <c r="A46" s="15" t="s">
        <v>76</v>
      </c>
      <c r="B46" s="22">
        <v>1930475010</v>
      </c>
      <c r="C46" s="22">
        <v>800</v>
      </c>
      <c r="D46" s="25" t="s">
        <v>14</v>
      </c>
      <c r="E46" s="25" t="s">
        <v>9</v>
      </c>
      <c r="F46" s="18">
        <v>6913</v>
      </c>
      <c r="G46" s="18">
        <v>6913</v>
      </c>
    </row>
    <row r="47" spans="1:7" s="2" customFormat="1" ht="31.5">
      <c r="A47" s="19" t="s">
        <v>77</v>
      </c>
      <c r="B47" s="20" t="s">
        <v>78</v>
      </c>
      <c r="C47" s="20" t="s">
        <v>42</v>
      </c>
      <c r="D47" s="20"/>
      <c r="E47" s="20"/>
      <c r="F47" s="21">
        <f>F51+F48</f>
        <v>498</v>
      </c>
      <c r="G47" s="21">
        <f>G51+G48</f>
        <v>498</v>
      </c>
    </row>
    <row r="48" spans="1:7" s="2" customFormat="1">
      <c r="A48" s="15" t="s">
        <v>79</v>
      </c>
      <c r="B48" s="22" t="s">
        <v>80</v>
      </c>
      <c r="C48" s="22" t="s">
        <v>42</v>
      </c>
      <c r="D48" s="22" t="s">
        <v>15</v>
      </c>
      <c r="E48" s="22" t="s">
        <v>5</v>
      </c>
      <c r="F48" s="18">
        <f t="shared" si="10"/>
        <v>348</v>
      </c>
      <c r="G48" s="18">
        <f t="shared" si="11"/>
        <v>348</v>
      </c>
    </row>
    <row r="49" spans="1:7" s="2" customFormat="1" ht="22.5">
      <c r="A49" s="15" t="s">
        <v>81</v>
      </c>
      <c r="B49" s="22" t="s">
        <v>80</v>
      </c>
      <c r="C49" s="22" t="s">
        <v>42</v>
      </c>
      <c r="D49" s="22" t="s">
        <v>15</v>
      </c>
      <c r="E49" s="22" t="s">
        <v>5</v>
      </c>
      <c r="F49" s="18">
        <f t="shared" si="10"/>
        <v>348</v>
      </c>
      <c r="G49" s="18">
        <f t="shared" si="11"/>
        <v>348</v>
      </c>
    </row>
    <row r="50" spans="1:7" s="2" customFormat="1" ht="22.5">
      <c r="A50" s="15" t="s">
        <v>82</v>
      </c>
      <c r="B50" s="22" t="s">
        <v>80</v>
      </c>
      <c r="C50" s="22" t="s">
        <v>83</v>
      </c>
      <c r="D50" s="22" t="s">
        <v>15</v>
      </c>
      <c r="E50" s="22" t="s">
        <v>5</v>
      </c>
      <c r="F50" s="18">
        <v>348</v>
      </c>
      <c r="G50" s="18">
        <v>348</v>
      </c>
    </row>
    <row r="51" spans="1:7" s="3" customFormat="1" ht="33.75">
      <c r="A51" s="15" t="s">
        <v>84</v>
      </c>
      <c r="B51" s="22" t="s">
        <v>85</v>
      </c>
      <c r="C51" s="22" t="s">
        <v>42</v>
      </c>
      <c r="D51" s="22" t="s">
        <v>13</v>
      </c>
      <c r="E51" s="22" t="s">
        <v>19</v>
      </c>
      <c r="F51" s="18">
        <f t="shared" ref="F51:F55" si="12">F52</f>
        <v>150</v>
      </c>
      <c r="G51" s="18">
        <f t="shared" ref="G51:G55" si="13">G52</f>
        <v>150</v>
      </c>
    </row>
    <row r="52" spans="1:7" s="3" customFormat="1">
      <c r="A52" s="15" t="s">
        <v>12</v>
      </c>
      <c r="B52" s="22" t="s">
        <v>85</v>
      </c>
      <c r="C52" s="22" t="s">
        <v>62</v>
      </c>
      <c r="D52" s="22" t="s">
        <v>13</v>
      </c>
      <c r="E52" s="22" t="s">
        <v>19</v>
      </c>
      <c r="F52" s="18">
        <v>150</v>
      </c>
      <c r="G52" s="18">
        <v>150</v>
      </c>
    </row>
    <row r="53" spans="1:7" s="4" customFormat="1" ht="21">
      <c r="A53" s="19" t="s">
        <v>86</v>
      </c>
      <c r="B53" s="20" t="s">
        <v>87</v>
      </c>
      <c r="C53" s="20" t="s">
        <v>42</v>
      </c>
      <c r="D53" s="20"/>
      <c r="E53" s="20"/>
      <c r="F53" s="21">
        <f>F54+F57+F60+F65+F68</f>
        <v>99317</v>
      </c>
      <c r="G53" s="21">
        <f>G54+G57+G60+G65+G68</f>
        <v>99317</v>
      </c>
    </row>
    <row r="54" spans="1:7" s="5" customFormat="1" ht="22.5">
      <c r="A54" s="15" t="s">
        <v>88</v>
      </c>
      <c r="B54" s="27" t="s">
        <v>89</v>
      </c>
      <c r="C54" s="22" t="s">
        <v>42</v>
      </c>
      <c r="D54" s="22" t="s">
        <v>21</v>
      </c>
      <c r="E54" s="22" t="s">
        <v>5</v>
      </c>
      <c r="F54" s="18">
        <f t="shared" si="12"/>
        <v>21256</v>
      </c>
      <c r="G54" s="18">
        <f t="shared" si="13"/>
        <v>21256</v>
      </c>
    </row>
    <row r="55" spans="1:7" s="5" customFormat="1">
      <c r="A55" s="15" t="s">
        <v>90</v>
      </c>
      <c r="B55" s="27" t="s">
        <v>91</v>
      </c>
      <c r="C55" s="22" t="s">
        <v>42</v>
      </c>
      <c r="D55" s="22" t="s">
        <v>21</v>
      </c>
      <c r="E55" s="22" t="s">
        <v>5</v>
      </c>
      <c r="F55" s="18">
        <f t="shared" si="12"/>
        <v>21256</v>
      </c>
      <c r="G55" s="18">
        <f t="shared" si="13"/>
        <v>21256</v>
      </c>
    </row>
    <row r="56" spans="1:7" s="5" customFormat="1" ht="22.5">
      <c r="A56" s="15" t="s">
        <v>82</v>
      </c>
      <c r="B56" s="27" t="s">
        <v>91</v>
      </c>
      <c r="C56" s="22" t="s">
        <v>83</v>
      </c>
      <c r="D56" s="22" t="s">
        <v>21</v>
      </c>
      <c r="E56" s="22" t="s">
        <v>5</v>
      </c>
      <c r="F56" s="18">
        <v>21256</v>
      </c>
      <c r="G56" s="18">
        <v>21256</v>
      </c>
    </row>
    <row r="57" spans="1:7" s="5" customFormat="1">
      <c r="A57" s="15" t="s">
        <v>92</v>
      </c>
      <c r="B57" s="27" t="s">
        <v>93</v>
      </c>
      <c r="C57" s="22" t="s">
        <v>42</v>
      </c>
      <c r="D57" s="22" t="s">
        <v>21</v>
      </c>
      <c r="E57" s="22" t="s">
        <v>5</v>
      </c>
      <c r="F57" s="18">
        <f t="shared" ref="F57:F61" si="14">F58</f>
        <v>24276</v>
      </c>
      <c r="G57" s="18">
        <f t="shared" ref="G57:G61" si="15">G58</f>
        <v>24276</v>
      </c>
    </row>
    <row r="58" spans="1:7" s="5" customFormat="1">
      <c r="A58" s="15" t="s">
        <v>90</v>
      </c>
      <c r="B58" s="27" t="s">
        <v>94</v>
      </c>
      <c r="C58" s="22" t="s">
        <v>42</v>
      </c>
      <c r="D58" s="22" t="s">
        <v>21</v>
      </c>
      <c r="E58" s="22" t="s">
        <v>5</v>
      </c>
      <c r="F58" s="18">
        <f t="shared" si="14"/>
        <v>24276</v>
      </c>
      <c r="G58" s="18">
        <f t="shared" si="15"/>
        <v>24276</v>
      </c>
    </row>
    <row r="59" spans="1:7" s="5" customFormat="1" ht="22.5">
      <c r="A59" s="15" t="s">
        <v>82</v>
      </c>
      <c r="B59" s="27" t="s">
        <v>94</v>
      </c>
      <c r="C59" s="22" t="s">
        <v>83</v>
      </c>
      <c r="D59" s="22" t="s">
        <v>21</v>
      </c>
      <c r="E59" s="22" t="s">
        <v>5</v>
      </c>
      <c r="F59" s="18">
        <v>24276</v>
      </c>
      <c r="G59" s="18">
        <v>24276</v>
      </c>
    </row>
    <row r="60" spans="1:7" s="5" customFormat="1" ht="22.5">
      <c r="A60" s="15" t="s">
        <v>95</v>
      </c>
      <c r="B60" s="27" t="s">
        <v>96</v>
      </c>
      <c r="C60" s="22" t="s">
        <v>42</v>
      </c>
      <c r="D60" s="22"/>
      <c r="E60" s="22"/>
      <c r="F60" s="18">
        <f>F61+F63</f>
        <v>160</v>
      </c>
      <c r="G60" s="18">
        <f>G61+G63</f>
        <v>160</v>
      </c>
    </row>
    <row r="61" spans="1:7" s="5" customFormat="1">
      <c r="A61" s="15" t="s">
        <v>90</v>
      </c>
      <c r="B61" s="27" t="s">
        <v>97</v>
      </c>
      <c r="C61" s="22" t="s">
        <v>42</v>
      </c>
      <c r="D61" s="22" t="s">
        <v>15</v>
      </c>
      <c r="E61" s="22" t="s">
        <v>10</v>
      </c>
      <c r="F61" s="18">
        <f t="shared" si="14"/>
        <v>10</v>
      </c>
      <c r="G61" s="18">
        <f t="shared" si="15"/>
        <v>10</v>
      </c>
    </row>
    <row r="62" spans="1:7" s="5" customFormat="1" ht="22.5">
      <c r="A62" s="15" t="s">
        <v>82</v>
      </c>
      <c r="B62" s="27" t="s">
        <v>97</v>
      </c>
      <c r="C62" s="22" t="s">
        <v>83</v>
      </c>
      <c r="D62" s="22" t="s">
        <v>15</v>
      </c>
      <c r="E62" s="22" t="s">
        <v>10</v>
      </c>
      <c r="F62" s="18">
        <v>10</v>
      </c>
      <c r="G62" s="18">
        <v>10</v>
      </c>
    </row>
    <row r="63" spans="1:7" s="5" customFormat="1">
      <c r="A63" s="15" t="s">
        <v>90</v>
      </c>
      <c r="B63" s="27" t="s">
        <v>98</v>
      </c>
      <c r="C63" s="22" t="s">
        <v>42</v>
      </c>
      <c r="D63" s="22" t="s">
        <v>21</v>
      </c>
      <c r="E63" s="22" t="s">
        <v>5</v>
      </c>
      <c r="F63" s="18">
        <f t="shared" ref="F63:F66" si="16">F64</f>
        <v>150</v>
      </c>
      <c r="G63" s="18">
        <f t="shared" ref="G63:G66" si="17">G64</f>
        <v>150</v>
      </c>
    </row>
    <row r="64" spans="1:7" s="5" customFormat="1" ht="22.5">
      <c r="A64" s="15" t="s">
        <v>82</v>
      </c>
      <c r="B64" s="27" t="s">
        <v>98</v>
      </c>
      <c r="C64" s="22" t="s">
        <v>83</v>
      </c>
      <c r="D64" s="22" t="s">
        <v>21</v>
      </c>
      <c r="E64" s="22" t="s">
        <v>5</v>
      </c>
      <c r="F64" s="18">
        <v>150</v>
      </c>
      <c r="G64" s="18">
        <v>150</v>
      </c>
    </row>
    <row r="65" spans="1:7" s="5" customFormat="1">
      <c r="A65" s="15" t="s">
        <v>99</v>
      </c>
      <c r="B65" s="27" t="s">
        <v>100</v>
      </c>
      <c r="C65" s="22" t="s">
        <v>42</v>
      </c>
      <c r="D65" s="22"/>
      <c r="E65" s="22"/>
      <c r="F65" s="18">
        <f t="shared" si="16"/>
        <v>22892</v>
      </c>
      <c r="G65" s="18">
        <f t="shared" si="17"/>
        <v>22892</v>
      </c>
    </row>
    <row r="66" spans="1:7" s="5" customFormat="1">
      <c r="A66" s="15" t="s">
        <v>90</v>
      </c>
      <c r="B66" s="27" t="s">
        <v>101</v>
      </c>
      <c r="C66" s="22" t="s">
        <v>42</v>
      </c>
      <c r="D66" s="22" t="s">
        <v>15</v>
      </c>
      <c r="E66" s="22" t="s">
        <v>10</v>
      </c>
      <c r="F66" s="18">
        <f t="shared" si="16"/>
        <v>22892</v>
      </c>
      <c r="G66" s="18">
        <f t="shared" si="17"/>
        <v>22892</v>
      </c>
    </row>
    <row r="67" spans="1:7" s="5" customFormat="1" ht="22.5">
      <c r="A67" s="15" t="s">
        <v>82</v>
      </c>
      <c r="B67" s="27" t="s">
        <v>101</v>
      </c>
      <c r="C67" s="22" t="s">
        <v>83</v>
      </c>
      <c r="D67" s="22" t="s">
        <v>15</v>
      </c>
      <c r="E67" s="22" t="s">
        <v>10</v>
      </c>
      <c r="F67" s="18">
        <v>22892</v>
      </c>
      <c r="G67" s="18">
        <v>22892</v>
      </c>
    </row>
    <row r="68" spans="1:7" s="5" customFormat="1" ht="24" customHeight="1">
      <c r="A68" s="15" t="s">
        <v>102</v>
      </c>
      <c r="B68" s="27" t="s">
        <v>103</v>
      </c>
      <c r="C68" s="22" t="s">
        <v>42</v>
      </c>
      <c r="D68" s="22"/>
      <c r="E68" s="22"/>
      <c r="F68" s="18">
        <f>F69+F70+F72+F71</f>
        <v>30733</v>
      </c>
      <c r="G68" s="18">
        <f>G69+G70+G72+G71</f>
        <v>30733</v>
      </c>
    </row>
    <row r="69" spans="1:7" s="5" customFormat="1" ht="33.75">
      <c r="A69" s="15" t="s">
        <v>104</v>
      </c>
      <c r="B69" s="27" t="s">
        <v>105</v>
      </c>
      <c r="C69" s="22" t="s">
        <v>106</v>
      </c>
      <c r="D69" s="22" t="s">
        <v>21</v>
      </c>
      <c r="E69" s="22" t="s">
        <v>13</v>
      </c>
      <c r="F69" s="18">
        <v>30457</v>
      </c>
      <c r="G69" s="18">
        <v>30457</v>
      </c>
    </row>
    <row r="70" spans="1:7" s="5" customFormat="1">
      <c r="A70" s="15" t="s">
        <v>12</v>
      </c>
      <c r="B70" s="27" t="s">
        <v>107</v>
      </c>
      <c r="C70" s="22" t="s">
        <v>62</v>
      </c>
      <c r="D70" s="22" t="s">
        <v>21</v>
      </c>
      <c r="E70" s="22" t="s">
        <v>13</v>
      </c>
      <c r="F70" s="18">
        <v>276</v>
      </c>
      <c r="G70" s="18">
        <v>276</v>
      </c>
    </row>
    <row r="71" spans="1:7" s="5" customFormat="1">
      <c r="A71" s="15" t="s">
        <v>76</v>
      </c>
      <c r="B71" s="27" t="s">
        <v>107</v>
      </c>
      <c r="C71" s="22" t="s">
        <v>108</v>
      </c>
      <c r="D71" s="22" t="s">
        <v>21</v>
      </c>
      <c r="E71" s="22" t="s">
        <v>13</v>
      </c>
      <c r="F71" s="18">
        <v>0</v>
      </c>
      <c r="G71" s="18">
        <v>0</v>
      </c>
    </row>
    <row r="72" spans="1:7" s="5" customFormat="1" ht="33.75">
      <c r="A72" s="15" t="s">
        <v>109</v>
      </c>
      <c r="B72" s="27" t="s">
        <v>110</v>
      </c>
      <c r="C72" s="22">
        <v>200</v>
      </c>
      <c r="D72" s="22" t="s">
        <v>21</v>
      </c>
      <c r="E72" s="22" t="s">
        <v>13</v>
      </c>
      <c r="F72" s="18">
        <v>0</v>
      </c>
      <c r="G72" s="18">
        <v>0</v>
      </c>
    </row>
    <row r="73" spans="1:7" s="2" customFormat="1" ht="39.75" customHeight="1">
      <c r="A73" s="19" t="s">
        <v>111</v>
      </c>
      <c r="B73" s="20" t="s">
        <v>112</v>
      </c>
      <c r="C73" s="20" t="s">
        <v>42</v>
      </c>
      <c r="D73" s="20"/>
      <c r="E73" s="20"/>
      <c r="F73" s="21">
        <f t="shared" ref="F73:F76" si="18">F74</f>
        <v>0</v>
      </c>
      <c r="G73" s="21">
        <f t="shared" ref="G73:G76" si="19">G74</f>
        <v>0</v>
      </c>
    </row>
    <row r="74" spans="1:7" s="3" customFormat="1" ht="38.25" customHeight="1">
      <c r="A74" s="15" t="s">
        <v>113</v>
      </c>
      <c r="B74" s="22" t="s">
        <v>114</v>
      </c>
      <c r="C74" s="22" t="s">
        <v>42</v>
      </c>
      <c r="D74" s="22" t="s">
        <v>10</v>
      </c>
      <c r="E74" s="22" t="s">
        <v>11</v>
      </c>
      <c r="F74" s="18">
        <f t="shared" si="18"/>
        <v>0</v>
      </c>
      <c r="G74" s="18">
        <f t="shared" si="19"/>
        <v>0</v>
      </c>
    </row>
    <row r="75" spans="1:7" s="3" customFormat="1">
      <c r="A75" s="15" t="s">
        <v>12</v>
      </c>
      <c r="B75" s="22" t="s">
        <v>114</v>
      </c>
      <c r="C75" s="22" t="s">
        <v>62</v>
      </c>
      <c r="D75" s="22" t="s">
        <v>10</v>
      </c>
      <c r="E75" s="22" t="s">
        <v>11</v>
      </c>
      <c r="F75" s="18">
        <v>0</v>
      </c>
      <c r="G75" s="18">
        <v>0</v>
      </c>
    </row>
    <row r="76" spans="1:7" s="3" customFormat="1" ht="31.5">
      <c r="A76" s="19" t="s">
        <v>115</v>
      </c>
      <c r="B76" s="29" t="s">
        <v>116</v>
      </c>
      <c r="C76" s="29"/>
      <c r="D76" s="29" t="s">
        <v>10</v>
      </c>
      <c r="E76" s="29" t="s">
        <v>11</v>
      </c>
      <c r="F76" s="21">
        <f t="shared" si="18"/>
        <v>0</v>
      </c>
      <c r="G76" s="21">
        <f t="shared" si="19"/>
        <v>0</v>
      </c>
    </row>
    <row r="77" spans="1:7" s="3" customFormat="1">
      <c r="A77" s="15" t="s">
        <v>12</v>
      </c>
      <c r="B77" s="25" t="s">
        <v>116</v>
      </c>
      <c r="C77" s="25" t="s">
        <v>62</v>
      </c>
      <c r="D77" s="25" t="s">
        <v>10</v>
      </c>
      <c r="E77" s="25" t="s">
        <v>11</v>
      </c>
      <c r="F77" s="18">
        <v>0</v>
      </c>
      <c r="G77" s="18">
        <v>0</v>
      </c>
    </row>
    <row r="78" spans="1:7" s="4" customFormat="1" ht="21">
      <c r="A78" s="19" t="s">
        <v>117</v>
      </c>
      <c r="B78" s="20" t="s">
        <v>118</v>
      </c>
      <c r="C78" s="20" t="s">
        <v>42</v>
      </c>
      <c r="D78" s="20"/>
      <c r="E78" s="20"/>
      <c r="F78" s="21">
        <f>F81+F83+F85+F87+F90+F92+F94+F97+F100+F103+F105+F110+F115</f>
        <v>225736.3</v>
      </c>
      <c r="G78" s="21">
        <f>G81+G83+G85+G87+G90+G92+G94+G97+G100+G103+G105+G110+G115</f>
        <v>262404.3</v>
      </c>
    </row>
    <row r="79" spans="1:7" s="5" customFormat="1">
      <c r="A79" s="15" t="s">
        <v>119</v>
      </c>
      <c r="B79" s="27" t="s">
        <v>120</v>
      </c>
      <c r="C79" s="22" t="s">
        <v>42</v>
      </c>
      <c r="D79" s="22"/>
      <c r="E79" s="22"/>
      <c r="F79" s="18">
        <f>F80+F82+F86+F84</f>
        <v>44489.5</v>
      </c>
      <c r="G79" s="18">
        <f>G80+G82+G86+G84</f>
        <v>59129.5</v>
      </c>
    </row>
    <row r="80" spans="1:7" s="5" customFormat="1" ht="22.5">
      <c r="A80" s="15" t="s">
        <v>81</v>
      </c>
      <c r="B80" s="27" t="s">
        <v>121</v>
      </c>
      <c r="C80" s="22" t="s">
        <v>42</v>
      </c>
      <c r="D80" s="22" t="s">
        <v>15</v>
      </c>
      <c r="E80" s="22" t="s">
        <v>5</v>
      </c>
      <c r="F80" s="18">
        <f t="shared" ref="F80:F84" si="20">F81</f>
        <v>4320</v>
      </c>
      <c r="G80" s="18">
        <f t="shared" ref="G80:G84" si="21">G81</f>
        <v>4320</v>
      </c>
    </row>
    <row r="81" spans="1:7" s="5" customFormat="1" ht="22.5">
      <c r="A81" s="15" t="s">
        <v>82</v>
      </c>
      <c r="B81" s="27" t="s">
        <v>121</v>
      </c>
      <c r="C81" s="22" t="s">
        <v>83</v>
      </c>
      <c r="D81" s="22" t="s">
        <v>15</v>
      </c>
      <c r="E81" s="22" t="s">
        <v>5</v>
      </c>
      <c r="F81" s="18">
        <v>4320</v>
      </c>
      <c r="G81" s="18">
        <v>4320</v>
      </c>
    </row>
    <row r="82" spans="1:7" s="5" customFormat="1" ht="22.5">
      <c r="A82" s="15" t="s">
        <v>81</v>
      </c>
      <c r="B82" s="27" t="s">
        <v>122</v>
      </c>
      <c r="C82" s="22" t="s">
        <v>42</v>
      </c>
      <c r="D82" s="22" t="s">
        <v>15</v>
      </c>
      <c r="E82" s="22" t="s">
        <v>5</v>
      </c>
      <c r="F82" s="18">
        <f t="shared" si="20"/>
        <v>36920.5</v>
      </c>
      <c r="G82" s="18">
        <f t="shared" si="21"/>
        <v>51560.5</v>
      </c>
    </row>
    <row r="83" spans="1:7" s="5" customFormat="1" ht="22.5">
      <c r="A83" s="15" t="s">
        <v>82</v>
      </c>
      <c r="B83" s="27" t="s">
        <v>122</v>
      </c>
      <c r="C83" s="22" t="s">
        <v>83</v>
      </c>
      <c r="D83" s="22" t="s">
        <v>15</v>
      </c>
      <c r="E83" s="22" t="s">
        <v>5</v>
      </c>
      <c r="F83" s="18">
        <v>36920.5</v>
      </c>
      <c r="G83" s="18">
        <v>51560.5</v>
      </c>
    </row>
    <row r="84" spans="1:7" s="5" customFormat="1" ht="33.75">
      <c r="A84" s="15" t="s">
        <v>123</v>
      </c>
      <c r="B84" s="27" t="s">
        <v>124</v>
      </c>
      <c r="C84" s="22" t="s">
        <v>42</v>
      </c>
      <c r="D84" s="22" t="s">
        <v>15</v>
      </c>
      <c r="E84" s="22" t="s">
        <v>5</v>
      </c>
      <c r="F84" s="18">
        <f t="shared" si="20"/>
        <v>0</v>
      </c>
      <c r="G84" s="18">
        <f t="shared" si="21"/>
        <v>0</v>
      </c>
    </row>
    <row r="85" spans="1:7" s="5" customFormat="1" ht="22.5">
      <c r="A85" s="15" t="s">
        <v>82</v>
      </c>
      <c r="B85" s="27" t="s">
        <v>124</v>
      </c>
      <c r="C85" s="22" t="s">
        <v>83</v>
      </c>
      <c r="D85" s="22" t="s">
        <v>15</v>
      </c>
      <c r="E85" s="22" t="s">
        <v>5</v>
      </c>
      <c r="F85" s="18">
        <v>0</v>
      </c>
      <c r="G85" s="18">
        <v>0</v>
      </c>
    </row>
    <row r="86" spans="1:7" s="5" customFormat="1" ht="33.75">
      <c r="A86" s="15" t="s">
        <v>31</v>
      </c>
      <c r="B86" s="27" t="s">
        <v>125</v>
      </c>
      <c r="C86" s="22" t="s">
        <v>42</v>
      </c>
      <c r="D86" s="22" t="s">
        <v>18</v>
      </c>
      <c r="E86" s="22" t="s">
        <v>13</v>
      </c>
      <c r="F86" s="18">
        <f t="shared" ref="F86:F91" si="22">F87</f>
        <v>3249</v>
      </c>
      <c r="G86" s="18">
        <f t="shared" ref="G86:G91" si="23">G87</f>
        <v>3249</v>
      </c>
    </row>
    <row r="87" spans="1:7" s="5" customFormat="1">
      <c r="A87" s="15" t="s">
        <v>26</v>
      </c>
      <c r="B87" s="27" t="s">
        <v>125</v>
      </c>
      <c r="C87" s="22" t="s">
        <v>27</v>
      </c>
      <c r="D87" s="22" t="s">
        <v>18</v>
      </c>
      <c r="E87" s="22" t="s">
        <v>13</v>
      </c>
      <c r="F87" s="18">
        <v>3249</v>
      </c>
      <c r="G87" s="18">
        <v>3249</v>
      </c>
    </row>
    <row r="88" spans="1:7" s="5" customFormat="1">
      <c r="A88" s="30" t="s">
        <v>126</v>
      </c>
      <c r="B88" s="31" t="s">
        <v>127</v>
      </c>
      <c r="C88" s="32" t="s">
        <v>42</v>
      </c>
      <c r="D88" s="32"/>
      <c r="E88" s="32"/>
      <c r="F88" s="33">
        <f>F89+F91+F93+F109+F111+F113+F119</f>
        <v>184179.8</v>
      </c>
      <c r="G88" s="33">
        <f>G89+G91+G93+G109+G111+G113+G119</f>
        <v>206207.8</v>
      </c>
    </row>
    <row r="89" spans="1:7" s="5" customFormat="1" ht="22.5">
      <c r="A89" s="15" t="s">
        <v>128</v>
      </c>
      <c r="B89" s="27" t="s">
        <v>129</v>
      </c>
      <c r="C89" s="22" t="s">
        <v>42</v>
      </c>
      <c r="D89" s="22" t="s">
        <v>15</v>
      </c>
      <c r="E89" s="22" t="s">
        <v>9</v>
      </c>
      <c r="F89" s="18">
        <f t="shared" si="22"/>
        <v>9192</v>
      </c>
      <c r="G89" s="18">
        <f t="shared" si="23"/>
        <v>9192</v>
      </c>
    </row>
    <row r="90" spans="1:7" s="5" customFormat="1" ht="22.5">
      <c r="A90" s="15" t="s">
        <v>82</v>
      </c>
      <c r="B90" s="27" t="s">
        <v>129</v>
      </c>
      <c r="C90" s="22" t="s">
        <v>83</v>
      </c>
      <c r="D90" s="22" t="s">
        <v>15</v>
      </c>
      <c r="E90" s="22" t="s">
        <v>9</v>
      </c>
      <c r="F90" s="18">
        <v>9192</v>
      </c>
      <c r="G90" s="18">
        <v>9192</v>
      </c>
    </row>
    <row r="91" spans="1:7" s="5" customFormat="1" ht="22.5">
      <c r="A91" s="15" t="s">
        <v>128</v>
      </c>
      <c r="B91" s="27" t="s">
        <v>130</v>
      </c>
      <c r="C91" s="22" t="s">
        <v>42</v>
      </c>
      <c r="D91" s="22" t="s">
        <v>15</v>
      </c>
      <c r="E91" s="22" t="s">
        <v>9</v>
      </c>
      <c r="F91" s="18">
        <f t="shared" si="22"/>
        <v>146810.79999999999</v>
      </c>
      <c r="G91" s="18">
        <f t="shared" si="23"/>
        <v>168838.8</v>
      </c>
    </row>
    <row r="92" spans="1:7" s="5" customFormat="1" ht="22.5">
      <c r="A92" s="15" t="s">
        <v>82</v>
      </c>
      <c r="B92" s="27" t="s">
        <v>130</v>
      </c>
      <c r="C92" s="22" t="s">
        <v>83</v>
      </c>
      <c r="D92" s="22" t="s">
        <v>15</v>
      </c>
      <c r="E92" s="22" t="s">
        <v>9</v>
      </c>
      <c r="F92" s="18">
        <f>146810.8</f>
        <v>146810.79999999999</v>
      </c>
      <c r="G92" s="18">
        <v>168838.8</v>
      </c>
    </row>
    <row r="93" spans="1:7" s="5" customFormat="1" ht="22.5">
      <c r="A93" s="15" t="s">
        <v>131</v>
      </c>
      <c r="B93" s="27" t="s">
        <v>132</v>
      </c>
      <c r="C93" s="22" t="s">
        <v>42</v>
      </c>
      <c r="D93" s="22" t="s">
        <v>15</v>
      </c>
      <c r="E93" s="22" t="s">
        <v>9</v>
      </c>
      <c r="F93" s="18">
        <f t="shared" ref="F93:F96" si="24">F94</f>
        <v>0</v>
      </c>
      <c r="G93" s="18">
        <f t="shared" ref="G93:G96" si="25">G94</f>
        <v>0</v>
      </c>
    </row>
    <row r="94" spans="1:7" s="5" customFormat="1" ht="22.5">
      <c r="A94" s="15" t="s">
        <v>82</v>
      </c>
      <c r="B94" s="27" t="s">
        <v>132</v>
      </c>
      <c r="C94" s="22" t="s">
        <v>83</v>
      </c>
      <c r="D94" s="22" t="s">
        <v>15</v>
      </c>
      <c r="E94" s="22" t="s">
        <v>9</v>
      </c>
      <c r="F94" s="18">
        <v>0</v>
      </c>
      <c r="G94" s="18">
        <v>0</v>
      </c>
    </row>
    <row r="95" spans="1:7" s="5" customFormat="1" ht="22.5">
      <c r="A95" s="15" t="s">
        <v>133</v>
      </c>
      <c r="B95" s="27" t="s">
        <v>134</v>
      </c>
      <c r="C95" s="22" t="s">
        <v>42</v>
      </c>
      <c r="D95" s="22"/>
      <c r="E95" s="22"/>
      <c r="F95" s="18">
        <f t="shared" si="24"/>
        <v>342</v>
      </c>
      <c r="G95" s="18">
        <f t="shared" si="25"/>
        <v>342</v>
      </c>
    </row>
    <row r="96" spans="1:7" s="5" customFormat="1" ht="22.5">
      <c r="A96" s="15" t="s">
        <v>128</v>
      </c>
      <c r="B96" s="27" t="s">
        <v>135</v>
      </c>
      <c r="C96" s="22" t="s">
        <v>42</v>
      </c>
      <c r="D96" s="22" t="s">
        <v>15</v>
      </c>
      <c r="E96" s="22" t="s">
        <v>9</v>
      </c>
      <c r="F96" s="18">
        <f t="shared" si="24"/>
        <v>342</v>
      </c>
      <c r="G96" s="18">
        <f t="shared" si="25"/>
        <v>342</v>
      </c>
    </row>
    <row r="97" spans="1:7" s="5" customFormat="1" ht="22.5">
      <c r="A97" s="15" t="s">
        <v>82</v>
      </c>
      <c r="B97" s="27" t="s">
        <v>135</v>
      </c>
      <c r="C97" s="22" t="s">
        <v>83</v>
      </c>
      <c r="D97" s="22" t="s">
        <v>15</v>
      </c>
      <c r="E97" s="22" t="s">
        <v>9</v>
      </c>
      <c r="F97" s="18">
        <v>342</v>
      </c>
      <c r="G97" s="18">
        <v>342</v>
      </c>
    </row>
    <row r="98" spans="1:7" s="5" customFormat="1">
      <c r="A98" s="15" t="s">
        <v>136</v>
      </c>
      <c r="B98" s="27" t="s">
        <v>137</v>
      </c>
      <c r="C98" s="22" t="s">
        <v>42</v>
      </c>
      <c r="D98" s="22"/>
      <c r="E98" s="22"/>
      <c r="F98" s="18">
        <f t="shared" ref="F98:F102" si="26">F99</f>
        <v>4131</v>
      </c>
      <c r="G98" s="18">
        <f t="shared" ref="G98:G102" si="27">G99</f>
        <v>4131</v>
      </c>
    </row>
    <row r="99" spans="1:7" s="5" customFormat="1" ht="22.5">
      <c r="A99" s="15" t="s">
        <v>138</v>
      </c>
      <c r="B99" s="27" t="s">
        <v>139</v>
      </c>
      <c r="C99" s="22" t="s">
        <v>42</v>
      </c>
      <c r="D99" s="22" t="s">
        <v>15</v>
      </c>
      <c r="E99" s="22" t="s">
        <v>15</v>
      </c>
      <c r="F99" s="18">
        <f t="shared" si="26"/>
        <v>4131</v>
      </c>
      <c r="G99" s="18">
        <f t="shared" si="27"/>
        <v>4131</v>
      </c>
    </row>
    <row r="100" spans="1:7" s="5" customFormat="1" ht="22.5">
      <c r="A100" s="15" t="s">
        <v>82</v>
      </c>
      <c r="B100" s="27" t="s">
        <v>139</v>
      </c>
      <c r="C100" s="22" t="s">
        <v>83</v>
      </c>
      <c r="D100" s="22" t="s">
        <v>15</v>
      </c>
      <c r="E100" s="22" t="s">
        <v>15</v>
      </c>
      <c r="F100" s="18">
        <v>4131</v>
      </c>
      <c r="G100" s="18">
        <v>4131</v>
      </c>
    </row>
    <row r="101" spans="1:7" s="5" customFormat="1">
      <c r="A101" s="15" t="s">
        <v>140</v>
      </c>
      <c r="B101" s="27" t="s">
        <v>141</v>
      </c>
      <c r="C101" s="22" t="s">
        <v>42</v>
      </c>
      <c r="D101" s="22"/>
      <c r="E101" s="22"/>
      <c r="F101" s="18">
        <f>F102+F104</f>
        <v>3416</v>
      </c>
      <c r="G101" s="18">
        <f>G102+G104</f>
        <v>3416</v>
      </c>
    </row>
    <row r="102" spans="1:7" s="5" customFormat="1" ht="22.5">
      <c r="A102" s="15" t="s">
        <v>81</v>
      </c>
      <c r="B102" s="27" t="s">
        <v>142</v>
      </c>
      <c r="C102" s="22" t="s">
        <v>42</v>
      </c>
      <c r="D102" s="22" t="s">
        <v>15</v>
      </c>
      <c r="E102" s="22" t="s">
        <v>5</v>
      </c>
      <c r="F102" s="18">
        <f t="shared" si="26"/>
        <v>0</v>
      </c>
      <c r="G102" s="18">
        <f t="shared" si="27"/>
        <v>0</v>
      </c>
    </row>
    <row r="103" spans="1:7" s="5" customFormat="1" ht="22.5">
      <c r="A103" s="15" t="s">
        <v>82</v>
      </c>
      <c r="B103" s="27" t="s">
        <v>142</v>
      </c>
      <c r="C103" s="22" t="s">
        <v>83</v>
      </c>
      <c r="D103" s="22" t="s">
        <v>15</v>
      </c>
      <c r="E103" s="22" t="s">
        <v>5</v>
      </c>
      <c r="F103" s="18">
        <v>0</v>
      </c>
      <c r="G103" s="18">
        <v>0</v>
      </c>
    </row>
    <row r="104" spans="1:7" s="5" customFormat="1" ht="22.5">
      <c r="A104" s="15" t="s">
        <v>128</v>
      </c>
      <c r="B104" s="27" t="s">
        <v>142</v>
      </c>
      <c r="C104" s="22" t="s">
        <v>42</v>
      </c>
      <c r="D104" s="22" t="s">
        <v>15</v>
      </c>
      <c r="E104" s="22" t="s">
        <v>9</v>
      </c>
      <c r="F104" s="18">
        <f t="shared" ref="F104:F107" si="28">F105</f>
        <v>3416</v>
      </c>
      <c r="G104" s="18">
        <f t="shared" ref="G104:G107" si="29">G105</f>
        <v>3416</v>
      </c>
    </row>
    <row r="105" spans="1:7" s="5" customFormat="1" ht="22.5">
      <c r="A105" s="15" t="s">
        <v>82</v>
      </c>
      <c r="B105" s="27" t="s">
        <v>142</v>
      </c>
      <c r="C105" s="22" t="s">
        <v>83</v>
      </c>
      <c r="D105" s="22" t="s">
        <v>15</v>
      </c>
      <c r="E105" s="22" t="s">
        <v>9</v>
      </c>
      <c r="F105" s="18">
        <v>3416</v>
      </c>
      <c r="G105" s="18">
        <v>3416</v>
      </c>
    </row>
    <row r="106" spans="1:7" s="5" customFormat="1" hidden="1">
      <c r="A106" s="15" t="s">
        <v>143</v>
      </c>
      <c r="B106" s="27" t="s">
        <v>144</v>
      </c>
      <c r="C106" s="22" t="s">
        <v>42</v>
      </c>
      <c r="D106" s="22"/>
      <c r="E106" s="22"/>
      <c r="F106" s="18">
        <f t="shared" si="28"/>
        <v>0</v>
      </c>
      <c r="G106" s="18">
        <f t="shared" si="29"/>
        <v>0</v>
      </c>
    </row>
    <row r="107" spans="1:7" s="5" customFormat="1" ht="22.5" hidden="1">
      <c r="A107" s="15" t="s">
        <v>128</v>
      </c>
      <c r="B107" s="27" t="s">
        <v>145</v>
      </c>
      <c r="C107" s="22" t="s">
        <v>42</v>
      </c>
      <c r="D107" s="22" t="s">
        <v>15</v>
      </c>
      <c r="E107" s="22" t="s">
        <v>9</v>
      </c>
      <c r="F107" s="18">
        <f t="shared" si="28"/>
        <v>0</v>
      </c>
      <c r="G107" s="18">
        <f t="shared" si="29"/>
        <v>0</v>
      </c>
    </row>
    <row r="108" spans="1:7" s="5" customFormat="1" ht="22.5" hidden="1">
      <c r="A108" s="15" t="s">
        <v>82</v>
      </c>
      <c r="B108" s="27" t="s">
        <v>145</v>
      </c>
      <c r="C108" s="22" t="s">
        <v>83</v>
      </c>
      <c r="D108" s="22" t="s">
        <v>15</v>
      </c>
      <c r="E108" s="22" t="s">
        <v>9</v>
      </c>
      <c r="F108" s="18">
        <v>0</v>
      </c>
      <c r="G108" s="18">
        <v>0</v>
      </c>
    </row>
    <row r="109" spans="1:7" s="5" customFormat="1" ht="33.75">
      <c r="A109" s="26" t="s">
        <v>146</v>
      </c>
      <c r="B109" s="27" t="s">
        <v>147</v>
      </c>
      <c r="C109" s="22"/>
      <c r="D109" s="27" t="s">
        <v>15</v>
      </c>
      <c r="E109" s="27" t="s">
        <v>9</v>
      </c>
      <c r="F109" s="18">
        <f t="shared" ref="F109:F113" si="30">F110</f>
        <v>1314</v>
      </c>
      <c r="G109" s="18">
        <f t="shared" ref="G109:G113" si="31">G110</f>
        <v>1314</v>
      </c>
    </row>
    <row r="110" spans="1:7" s="5" customFormat="1">
      <c r="A110" s="26" t="s">
        <v>148</v>
      </c>
      <c r="B110" s="27" t="s">
        <v>147</v>
      </c>
      <c r="C110" s="22">
        <v>600</v>
      </c>
      <c r="D110" s="27" t="s">
        <v>15</v>
      </c>
      <c r="E110" s="27" t="s">
        <v>9</v>
      </c>
      <c r="F110" s="18">
        <v>1314</v>
      </c>
      <c r="G110" s="18">
        <v>1314</v>
      </c>
    </row>
    <row r="111" spans="1:7" s="5" customFormat="1" ht="33.75">
      <c r="A111" s="26" t="s">
        <v>149</v>
      </c>
      <c r="B111" s="27" t="s">
        <v>150</v>
      </c>
      <c r="C111" s="22"/>
      <c r="D111" s="27" t="s">
        <v>15</v>
      </c>
      <c r="E111" s="27" t="s">
        <v>9</v>
      </c>
      <c r="F111" s="18">
        <f t="shared" si="30"/>
        <v>18554</v>
      </c>
      <c r="G111" s="18">
        <f t="shared" si="31"/>
        <v>18554</v>
      </c>
    </row>
    <row r="112" spans="1:7" s="5" customFormat="1" ht="22.5">
      <c r="A112" s="26" t="s">
        <v>151</v>
      </c>
      <c r="B112" s="27" t="s">
        <v>150</v>
      </c>
      <c r="C112" s="22">
        <v>600</v>
      </c>
      <c r="D112" s="27" t="s">
        <v>15</v>
      </c>
      <c r="E112" s="27" t="s">
        <v>9</v>
      </c>
      <c r="F112" s="34">
        <v>18554</v>
      </c>
      <c r="G112" s="34">
        <v>18554</v>
      </c>
    </row>
    <row r="113" spans="1:9" s="5" customFormat="1" ht="33.75">
      <c r="A113" s="26" t="s">
        <v>152</v>
      </c>
      <c r="B113" s="27" t="s">
        <v>153</v>
      </c>
      <c r="C113" s="22"/>
      <c r="D113" s="27" t="s">
        <v>15</v>
      </c>
      <c r="E113" s="27" t="s">
        <v>9</v>
      </c>
      <c r="F113" s="18">
        <f t="shared" si="30"/>
        <v>7331</v>
      </c>
      <c r="G113" s="18">
        <f t="shared" si="31"/>
        <v>7331</v>
      </c>
    </row>
    <row r="114" spans="1:9" s="5" customFormat="1">
      <c r="A114" s="26" t="s">
        <v>29</v>
      </c>
      <c r="B114" s="27" t="s">
        <v>153</v>
      </c>
      <c r="C114" s="22">
        <v>600</v>
      </c>
      <c r="D114" s="27" t="s">
        <v>15</v>
      </c>
      <c r="E114" s="27" t="s">
        <v>9</v>
      </c>
      <c r="F114" s="34">
        <v>7331</v>
      </c>
      <c r="G114" s="34">
        <v>7331</v>
      </c>
    </row>
    <row r="115" spans="1:9" s="5" customFormat="1" ht="22.5">
      <c r="A115" s="15" t="s">
        <v>154</v>
      </c>
      <c r="B115" s="27" t="s">
        <v>155</v>
      </c>
      <c r="C115" s="22" t="s">
        <v>42</v>
      </c>
      <c r="D115" s="22"/>
      <c r="E115" s="22"/>
      <c r="F115" s="18">
        <f>F116+F117+F118</f>
        <v>16041</v>
      </c>
      <c r="G115" s="18">
        <f>G116+G117+G118</f>
        <v>16041</v>
      </c>
    </row>
    <row r="116" spans="1:9" s="5" customFormat="1" ht="33.75">
      <c r="A116" s="15" t="s">
        <v>104</v>
      </c>
      <c r="B116" s="27" t="s">
        <v>156</v>
      </c>
      <c r="C116" s="22" t="s">
        <v>106</v>
      </c>
      <c r="D116" s="22" t="s">
        <v>15</v>
      </c>
      <c r="E116" s="22" t="s">
        <v>17</v>
      </c>
      <c r="F116" s="18">
        <v>15584</v>
      </c>
      <c r="G116" s="18">
        <v>15584</v>
      </c>
    </row>
    <row r="117" spans="1:9" s="5" customFormat="1">
      <c r="A117" s="15" t="s">
        <v>12</v>
      </c>
      <c r="B117" s="27" t="s">
        <v>157</v>
      </c>
      <c r="C117" s="22" t="s">
        <v>62</v>
      </c>
      <c r="D117" s="22" t="s">
        <v>15</v>
      </c>
      <c r="E117" s="22" t="s">
        <v>17</v>
      </c>
      <c r="F117" s="18">
        <v>457</v>
      </c>
      <c r="G117" s="18">
        <v>457</v>
      </c>
    </row>
    <row r="118" spans="1:9" s="5" customFormat="1" ht="33.75">
      <c r="A118" s="15" t="s">
        <v>109</v>
      </c>
      <c r="B118" s="27" t="s">
        <v>158</v>
      </c>
      <c r="C118" s="22">
        <v>200</v>
      </c>
      <c r="D118" s="22" t="s">
        <v>15</v>
      </c>
      <c r="E118" s="22" t="s">
        <v>17</v>
      </c>
      <c r="F118" s="18">
        <v>0</v>
      </c>
      <c r="G118" s="18">
        <v>0</v>
      </c>
    </row>
    <row r="119" spans="1:9" s="5" customFormat="1" ht="33.75">
      <c r="A119" s="26" t="s">
        <v>30</v>
      </c>
      <c r="B119" s="27" t="s">
        <v>159</v>
      </c>
      <c r="C119" s="22"/>
      <c r="D119" s="27" t="s">
        <v>15</v>
      </c>
      <c r="E119" s="27" t="s">
        <v>9</v>
      </c>
      <c r="F119" s="18">
        <f>F120</f>
        <v>978</v>
      </c>
      <c r="G119" s="18">
        <f>G120</f>
        <v>978</v>
      </c>
    </row>
    <row r="120" spans="1:9" s="5" customFormat="1" ht="23.25" customHeight="1">
      <c r="A120" s="26" t="s">
        <v>82</v>
      </c>
      <c r="B120" s="27" t="s">
        <v>159</v>
      </c>
      <c r="C120" s="22">
        <v>600</v>
      </c>
      <c r="D120" s="27" t="s">
        <v>15</v>
      </c>
      <c r="E120" s="27" t="s">
        <v>9</v>
      </c>
      <c r="F120" s="18">
        <v>978</v>
      </c>
      <c r="G120" s="18">
        <v>978</v>
      </c>
    </row>
    <row r="121" spans="1:9" s="2" customFormat="1" ht="3.75" hidden="1" customHeight="1">
      <c r="A121" s="35"/>
      <c r="B121" s="35"/>
      <c r="C121" s="35"/>
      <c r="D121" s="35"/>
      <c r="E121" s="35"/>
      <c r="F121" s="35"/>
      <c r="G121" s="35"/>
    </row>
    <row r="122" spans="1:9" s="3" customFormat="1" hidden="1">
      <c r="A122" s="36"/>
      <c r="B122" s="36"/>
      <c r="C122" s="36"/>
      <c r="D122" s="36"/>
      <c r="E122" s="36"/>
      <c r="F122" s="36"/>
      <c r="G122" s="36"/>
    </row>
    <row r="123" spans="1:9" s="3" customFormat="1" hidden="1">
      <c r="A123" s="36"/>
      <c r="B123" s="36"/>
      <c r="C123" s="36"/>
      <c r="D123" s="36"/>
      <c r="E123" s="36"/>
      <c r="F123" s="36"/>
      <c r="G123" s="36"/>
    </row>
    <row r="124" spans="1:9" s="3" customFormat="1" hidden="1">
      <c r="A124" s="36"/>
      <c r="B124" s="36"/>
      <c r="C124" s="36"/>
      <c r="D124" s="36"/>
      <c r="E124" s="36"/>
      <c r="F124" s="36"/>
      <c r="G124" s="36"/>
    </row>
    <row r="125" spans="1:9" s="4" customFormat="1" ht="21">
      <c r="A125" s="19" t="s">
        <v>160</v>
      </c>
      <c r="B125" s="20" t="s">
        <v>161</v>
      </c>
      <c r="C125" s="20" t="s">
        <v>42</v>
      </c>
      <c r="D125" s="20" t="s">
        <v>18</v>
      </c>
      <c r="E125" s="58" t="s">
        <v>13</v>
      </c>
      <c r="F125" s="21">
        <f>F126</f>
        <v>0</v>
      </c>
      <c r="G125" s="21">
        <f>G126</f>
        <v>0</v>
      </c>
    </row>
    <row r="126" spans="1:9" s="5" customFormat="1" ht="22.5">
      <c r="A126" s="15" t="s">
        <v>162</v>
      </c>
      <c r="B126" s="27" t="s">
        <v>163</v>
      </c>
      <c r="C126" s="22" t="s">
        <v>42</v>
      </c>
      <c r="D126" s="22" t="s">
        <v>18</v>
      </c>
      <c r="E126" s="56" t="s">
        <v>13</v>
      </c>
      <c r="F126" s="18">
        <f>F127</f>
        <v>0</v>
      </c>
      <c r="G126" s="18">
        <f>G127</f>
        <v>0</v>
      </c>
    </row>
    <row r="127" spans="1:9" s="5" customFormat="1">
      <c r="A127" s="15" t="s">
        <v>26</v>
      </c>
      <c r="B127" s="27" t="s">
        <v>163</v>
      </c>
      <c r="C127" s="22" t="s">
        <v>27</v>
      </c>
      <c r="D127" s="22" t="s">
        <v>18</v>
      </c>
      <c r="E127" s="56" t="s">
        <v>13</v>
      </c>
      <c r="F127" s="18">
        <v>0</v>
      </c>
      <c r="G127" s="18">
        <v>0</v>
      </c>
      <c r="I127" s="37"/>
    </row>
    <row r="128" spans="1:9" s="2" customFormat="1" ht="34.5" customHeight="1">
      <c r="A128" s="19" t="s">
        <v>164</v>
      </c>
      <c r="B128" s="20" t="s">
        <v>165</v>
      </c>
      <c r="C128" s="20" t="s">
        <v>42</v>
      </c>
      <c r="D128" s="20"/>
      <c r="E128" s="20"/>
      <c r="F128" s="21">
        <f>F129+F130</f>
        <v>794</v>
      </c>
      <c r="G128" s="21">
        <f>G129+G130</f>
        <v>794</v>
      </c>
    </row>
    <row r="129" spans="1:7" s="3" customFormat="1">
      <c r="A129" s="26" t="s">
        <v>12</v>
      </c>
      <c r="B129" s="27" t="s">
        <v>166</v>
      </c>
      <c r="C129" s="22">
        <v>200</v>
      </c>
      <c r="D129" s="22" t="s">
        <v>13</v>
      </c>
      <c r="E129" s="22" t="s">
        <v>14</v>
      </c>
      <c r="F129" s="18">
        <v>594</v>
      </c>
      <c r="G129" s="18">
        <v>594</v>
      </c>
    </row>
    <row r="130" spans="1:7" s="3" customFormat="1">
      <c r="A130" s="26" t="s">
        <v>12</v>
      </c>
      <c r="B130" s="27" t="s">
        <v>167</v>
      </c>
      <c r="C130" s="22">
        <v>200</v>
      </c>
      <c r="D130" s="22" t="s">
        <v>13</v>
      </c>
      <c r="E130" s="22" t="s">
        <v>14</v>
      </c>
      <c r="F130" s="18">
        <v>200</v>
      </c>
      <c r="G130" s="18">
        <v>200</v>
      </c>
    </row>
    <row r="131" spans="1:7" s="3" customFormat="1" ht="21">
      <c r="A131" s="19" t="s">
        <v>168</v>
      </c>
      <c r="B131" s="38"/>
      <c r="C131" s="20"/>
      <c r="D131" s="20"/>
      <c r="E131" s="20"/>
      <c r="F131" s="21">
        <f t="shared" ref="F131:F135" si="32">F132</f>
        <v>3061</v>
      </c>
      <c r="G131" s="21">
        <f t="shared" ref="G131:G135" si="33">G132</f>
        <v>3061</v>
      </c>
    </row>
    <row r="132" spans="1:7" s="3" customFormat="1">
      <c r="A132" s="15" t="s">
        <v>26</v>
      </c>
      <c r="B132" s="22" t="s">
        <v>169</v>
      </c>
      <c r="C132" s="22"/>
      <c r="D132" s="22">
        <v>5</v>
      </c>
      <c r="E132" s="22">
        <v>3</v>
      </c>
      <c r="F132" s="18">
        <f t="shared" si="32"/>
        <v>3061</v>
      </c>
      <c r="G132" s="18">
        <f t="shared" si="33"/>
        <v>3061</v>
      </c>
    </row>
    <row r="133" spans="1:7" s="3" customFormat="1">
      <c r="A133" s="15" t="s">
        <v>170</v>
      </c>
      <c r="B133" s="22" t="s">
        <v>169</v>
      </c>
      <c r="C133" s="22">
        <v>200</v>
      </c>
      <c r="D133" s="22">
        <v>5</v>
      </c>
      <c r="E133" s="22">
        <v>3</v>
      </c>
      <c r="F133" s="18">
        <v>3061</v>
      </c>
      <c r="G133" s="18">
        <v>3061</v>
      </c>
    </row>
    <row r="134" spans="1:7" s="2" customFormat="1" ht="31.5">
      <c r="A134" s="19" t="s">
        <v>171</v>
      </c>
      <c r="B134" s="20" t="s">
        <v>172</v>
      </c>
      <c r="C134" s="20" t="s">
        <v>42</v>
      </c>
      <c r="D134" s="20"/>
      <c r="E134" s="20"/>
      <c r="F134" s="21">
        <f t="shared" si="32"/>
        <v>30</v>
      </c>
      <c r="G134" s="21">
        <f t="shared" si="33"/>
        <v>30</v>
      </c>
    </row>
    <row r="135" spans="1:7" s="3" customFormat="1" ht="33.75">
      <c r="A135" s="15" t="s">
        <v>173</v>
      </c>
      <c r="B135" s="22" t="s">
        <v>174</v>
      </c>
      <c r="C135" s="22" t="s">
        <v>42</v>
      </c>
      <c r="D135" s="22" t="s">
        <v>13</v>
      </c>
      <c r="E135" s="22" t="s">
        <v>19</v>
      </c>
      <c r="F135" s="18">
        <f t="shared" si="32"/>
        <v>30</v>
      </c>
      <c r="G135" s="18">
        <f t="shared" si="33"/>
        <v>30</v>
      </c>
    </row>
    <row r="136" spans="1:7" s="3" customFormat="1">
      <c r="A136" s="15" t="s">
        <v>76</v>
      </c>
      <c r="B136" s="22" t="s">
        <v>174</v>
      </c>
      <c r="C136" s="22">
        <v>200</v>
      </c>
      <c r="D136" s="22" t="s">
        <v>13</v>
      </c>
      <c r="E136" s="22" t="s">
        <v>19</v>
      </c>
      <c r="F136" s="18">
        <v>30</v>
      </c>
      <c r="G136" s="18">
        <v>30</v>
      </c>
    </row>
    <row r="137" spans="1:7" s="2" customFormat="1" ht="21" hidden="1">
      <c r="A137" s="19" t="s">
        <v>175</v>
      </c>
      <c r="B137" s="39" t="s">
        <v>176</v>
      </c>
      <c r="C137" s="20" t="s">
        <v>42</v>
      </c>
      <c r="D137" s="20"/>
      <c r="E137" s="20"/>
      <c r="F137" s="21">
        <f t="shared" ref="F137:F142" si="34">F138</f>
        <v>0</v>
      </c>
      <c r="G137" s="21">
        <f t="shared" ref="G137:G142" si="35">G138</f>
        <v>0</v>
      </c>
    </row>
    <row r="138" spans="1:7" s="3" customFormat="1" ht="22.5" hidden="1">
      <c r="A138" s="15" t="s">
        <v>177</v>
      </c>
      <c r="B138" s="40" t="s">
        <v>178</v>
      </c>
      <c r="C138" s="22" t="s">
        <v>42</v>
      </c>
      <c r="D138" s="22" t="s">
        <v>13</v>
      </c>
      <c r="E138" s="22" t="s">
        <v>19</v>
      </c>
      <c r="F138" s="18">
        <f t="shared" si="34"/>
        <v>0</v>
      </c>
      <c r="G138" s="18">
        <f t="shared" si="35"/>
        <v>0</v>
      </c>
    </row>
    <row r="139" spans="1:7" s="3" customFormat="1" hidden="1">
      <c r="A139" s="15" t="s">
        <v>12</v>
      </c>
      <c r="B139" s="40" t="s">
        <v>178</v>
      </c>
      <c r="C139" s="22" t="s">
        <v>62</v>
      </c>
      <c r="D139" s="22" t="s">
        <v>13</v>
      </c>
      <c r="E139" s="22" t="s">
        <v>19</v>
      </c>
      <c r="F139" s="18"/>
      <c r="G139" s="18"/>
    </row>
    <row r="140" spans="1:7" s="4" customFormat="1" ht="31.5">
      <c r="A140" s="19" t="s">
        <v>179</v>
      </c>
      <c r="B140" s="20" t="s">
        <v>180</v>
      </c>
      <c r="C140" s="20" t="s">
        <v>42</v>
      </c>
      <c r="D140" s="20"/>
      <c r="E140" s="20"/>
      <c r="F140" s="21">
        <f>F141+F142</f>
        <v>50</v>
      </c>
      <c r="G140" s="21">
        <f>G141+G142</f>
        <v>50</v>
      </c>
    </row>
    <row r="141" spans="1:7" s="5" customFormat="1">
      <c r="A141" s="15" t="s">
        <v>181</v>
      </c>
      <c r="B141" s="32"/>
      <c r="C141" s="32">
        <v>200</v>
      </c>
      <c r="D141" s="32">
        <v>4</v>
      </c>
      <c r="E141" s="32">
        <v>12</v>
      </c>
      <c r="F141" s="18"/>
      <c r="G141" s="18"/>
    </row>
    <row r="142" spans="1:7" s="5" customFormat="1">
      <c r="A142" s="15" t="s">
        <v>182</v>
      </c>
      <c r="B142" s="22" t="s">
        <v>183</v>
      </c>
      <c r="C142" s="22" t="s">
        <v>42</v>
      </c>
      <c r="D142" s="22" t="s">
        <v>13</v>
      </c>
      <c r="E142" s="22" t="s">
        <v>19</v>
      </c>
      <c r="F142" s="18">
        <f t="shared" si="34"/>
        <v>50</v>
      </c>
      <c r="G142" s="18">
        <f t="shared" si="35"/>
        <v>50</v>
      </c>
    </row>
    <row r="143" spans="1:7" s="5" customFormat="1">
      <c r="A143" s="15" t="s">
        <v>12</v>
      </c>
      <c r="B143" s="22" t="s">
        <v>183</v>
      </c>
      <c r="C143" s="22" t="s">
        <v>62</v>
      </c>
      <c r="D143" s="22" t="s">
        <v>13</v>
      </c>
      <c r="E143" s="22" t="s">
        <v>19</v>
      </c>
      <c r="F143" s="18">
        <v>50</v>
      </c>
      <c r="G143" s="18">
        <v>50</v>
      </c>
    </row>
    <row r="144" spans="1:7" s="5" customFormat="1" ht="21">
      <c r="A144" s="19" t="s">
        <v>184</v>
      </c>
      <c r="B144" s="20" t="s">
        <v>185</v>
      </c>
      <c r="C144" s="20" t="s">
        <v>42</v>
      </c>
      <c r="D144" s="20"/>
      <c r="E144" s="20"/>
      <c r="F144" s="21">
        <f>F145</f>
        <v>3392</v>
      </c>
      <c r="G144" s="21">
        <f>G145</f>
        <v>9392</v>
      </c>
    </row>
    <row r="145" spans="1:7" s="5" customFormat="1" ht="22.5">
      <c r="A145" s="15" t="s">
        <v>186</v>
      </c>
      <c r="B145" s="22" t="s">
        <v>187</v>
      </c>
      <c r="C145" s="22" t="s">
        <v>42</v>
      </c>
      <c r="D145" s="22" t="s">
        <v>13</v>
      </c>
      <c r="E145" s="22" t="s">
        <v>19</v>
      </c>
      <c r="F145" s="18">
        <f>F146+F147+F148</f>
        <v>3392</v>
      </c>
      <c r="G145" s="18">
        <f>G146+G147+G148</f>
        <v>9392</v>
      </c>
    </row>
    <row r="146" spans="1:7" s="5" customFormat="1" ht="33.75">
      <c r="A146" s="15" t="s">
        <v>104</v>
      </c>
      <c r="B146" s="22" t="s">
        <v>187</v>
      </c>
      <c r="C146" s="22" t="s">
        <v>106</v>
      </c>
      <c r="D146" s="22" t="s">
        <v>13</v>
      </c>
      <c r="E146" s="22" t="s">
        <v>19</v>
      </c>
      <c r="F146" s="34">
        <v>2276</v>
      </c>
      <c r="G146" s="34">
        <v>8276</v>
      </c>
    </row>
    <row r="147" spans="1:7" s="2" customFormat="1">
      <c r="A147" s="15" t="s">
        <v>12</v>
      </c>
      <c r="B147" s="22" t="s">
        <v>187</v>
      </c>
      <c r="C147" s="22" t="s">
        <v>62</v>
      </c>
      <c r="D147" s="22" t="s">
        <v>13</v>
      </c>
      <c r="E147" s="22" t="s">
        <v>19</v>
      </c>
      <c r="F147" s="34">
        <v>1116</v>
      </c>
      <c r="G147" s="34">
        <v>1116</v>
      </c>
    </row>
    <row r="148" spans="1:7" s="2" customFormat="1">
      <c r="A148" s="15" t="s">
        <v>76</v>
      </c>
      <c r="B148" s="22" t="s">
        <v>187</v>
      </c>
      <c r="C148" s="22" t="s">
        <v>108</v>
      </c>
      <c r="D148" s="22" t="s">
        <v>13</v>
      </c>
      <c r="E148" s="22" t="s">
        <v>19</v>
      </c>
      <c r="F148" s="18"/>
      <c r="G148" s="18"/>
    </row>
    <row r="149" spans="1:7" s="2" customFormat="1" ht="21">
      <c r="A149" s="19" t="s">
        <v>188</v>
      </c>
      <c r="B149" s="39" t="s">
        <v>189</v>
      </c>
      <c r="C149" s="39"/>
      <c r="D149" s="41" t="s">
        <v>16</v>
      </c>
      <c r="E149" s="41" t="s">
        <v>14</v>
      </c>
      <c r="F149" s="42">
        <f t="shared" ref="F149:F153" si="36">F150</f>
        <v>0</v>
      </c>
      <c r="G149" s="42">
        <f t="shared" ref="G149:G153" si="37">G150</f>
        <v>0</v>
      </c>
    </row>
    <row r="150" spans="1:7" s="2" customFormat="1">
      <c r="A150" s="15" t="s">
        <v>12</v>
      </c>
      <c r="B150" s="40" t="s">
        <v>189</v>
      </c>
      <c r="C150" s="40">
        <v>200</v>
      </c>
      <c r="D150" s="43" t="s">
        <v>16</v>
      </c>
      <c r="E150" s="44" t="s">
        <v>14</v>
      </c>
      <c r="F150" s="45">
        <v>0</v>
      </c>
      <c r="G150" s="45">
        <v>0</v>
      </c>
    </row>
    <row r="151" spans="1:7" s="2" customFormat="1" ht="31.5">
      <c r="A151" s="19" t="s">
        <v>190</v>
      </c>
      <c r="B151" s="39" t="s">
        <v>191</v>
      </c>
      <c r="C151" s="39"/>
      <c r="D151" s="41" t="s">
        <v>18</v>
      </c>
      <c r="E151" s="41" t="s">
        <v>10</v>
      </c>
      <c r="F151" s="42">
        <f t="shared" si="36"/>
        <v>0</v>
      </c>
      <c r="G151" s="42">
        <f t="shared" si="37"/>
        <v>0</v>
      </c>
    </row>
    <row r="152" spans="1:7" s="2" customFormat="1">
      <c r="A152" s="15" t="s">
        <v>12</v>
      </c>
      <c r="B152" s="40" t="s">
        <v>191</v>
      </c>
      <c r="C152" s="40">
        <v>200</v>
      </c>
      <c r="D152" s="43" t="s">
        <v>18</v>
      </c>
      <c r="E152" s="44" t="s">
        <v>10</v>
      </c>
      <c r="F152" s="45">
        <v>0</v>
      </c>
      <c r="G152" s="45">
        <v>0</v>
      </c>
    </row>
    <row r="153" spans="1:7" s="2" customFormat="1" ht="21">
      <c r="A153" s="46" t="s">
        <v>192</v>
      </c>
      <c r="B153" s="47" t="s">
        <v>193</v>
      </c>
      <c r="C153" s="47">
        <v>201</v>
      </c>
      <c r="D153" s="48" t="s">
        <v>18</v>
      </c>
      <c r="E153" s="48" t="s">
        <v>10</v>
      </c>
      <c r="F153" s="46">
        <f t="shared" si="36"/>
        <v>0</v>
      </c>
      <c r="G153" s="46">
        <f t="shared" si="37"/>
        <v>0</v>
      </c>
    </row>
    <row r="154" spans="1:7" s="2" customFormat="1">
      <c r="A154" s="15" t="s">
        <v>12</v>
      </c>
      <c r="B154" s="40" t="s">
        <v>193</v>
      </c>
      <c r="C154" s="40">
        <v>202</v>
      </c>
      <c r="D154" s="43" t="s">
        <v>18</v>
      </c>
      <c r="E154" s="44" t="s">
        <v>10</v>
      </c>
      <c r="F154" s="36">
        <v>0</v>
      </c>
      <c r="G154" s="36">
        <v>0</v>
      </c>
    </row>
    <row r="155" spans="1:7" s="2" customFormat="1" ht="21">
      <c r="A155" s="19" t="s">
        <v>194</v>
      </c>
      <c r="B155" s="20" t="s">
        <v>195</v>
      </c>
      <c r="C155" s="49"/>
      <c r="D155" s="20" t="s">
        <v>13</v>
      </c>
      <c r="E155" s="20" t="s">
        <v>19</v>
      </c>
      <c r="F155" s="49">
        <f t="shared" ref="F155:F159" si="38">F156</f>
        <v>0</v>
      </c>
      <c r="G155" s="49">
        <f t="shared" ref="G155:G159" si="39">G156</f>
        <v>0</v>
      </c>
    </row>
    <row r="156" spans="1:7" s="2" customFormat="1">
      <c r="A156" s="26" t="s">
        <v>12</v>
      </c>
      <c r="B156" s="27" t="s">
        <v>195</v>
      </c>
      <c r="C156" s="50">
        <v>200</v>
      </c>
      <c r="D156" s="27" t="s">
        <v>13</v>
      </c>
      <c r="E156" s="27" t="s">
        <v>19</v>
      </c>
      <c r="F156" s="50">
        <v>0</v>
      </c>
      <c r="G156" s="50">
        <v>0</v>
      </c>
    </row>
    <row r="157" spans="1:7" s="2" customFormat="1" ht="21">
      <c r="A157" s="19" t="s">
        <v>196</v>
      </c>
      <c r="B157" s="20" t="s">
        <v>197</v>
      </c>
      <c r="C157" s="49"/>
      <c r="D157" s="20" t="s">
        <v>13</v>
      </c>
      <c r="E157" s="20" t="s">
        <v>19</v>
      </c>
      <c r="F157" s="51">
        <f t="shared" si="38"/>
        <v>271</v>
      </c>
      <c r="G157" s="51">
        <f t="shared" si="39"/>
        <v>271</v>
      </c>
    </row>
    <row r="158" spans="1:7" s="2" customFormat="1">
      <c r="A158" s="26" t="s">
        <v>12</v>
      </c>
      <c r="B158" s="27" t="s">
        <v>197</v>
      </c>
      <c r="C158" s="50">
        <v>200</v>
      </c>
      <c r="D158" s="27" t="s">
        <v>13</v>
      </c>
      <c r="E158" s="27" t="s">
        <v>19</v>
      </c>
      <c r="F158" s="34">
        <v>271</v>
      </c>
      <c r="G158" s="34">
        <v>271</v>
      </c>
    </row>
    <row r="159" spans="1:7" s="2" customFormat="1" ht="21">
      <c r="A159" s="19" t="s">
        <v>198</v>
      </c>
      <c r="B159" s="20" t="s">
        <v>199</v>
      </c>
      <c r="C159" s="49"/>
      <c r="D159" s="20" t="s">
        <v>13</v>
      </c>
      <c r="E159" s="20" t="s">
        <v>19</v>
      </c>
      <c r="F159" s="51">
        <f t="shared" si="38"/>
        <v>0</v>
      </c>
      <c r="G159" s="51">
        <f t="shared" si="39"/>
        <v>0</v>
      </c>
    </row>
    <row r="160" spans="1:7" s="3" customFormat="1">
      <c r="A160" s="26" t="s">
        <v>26</v>
      </c>
      <c r="B160" s="27" t="s">
        <v>199</v>
      </c>
      <c r="C160" s="50">
        <v>200</v>
      </c>
      <c r="D160" s="27" t="s">
        <v>13</v>
      </c>
      <c r="E160" s="27" t="s">
        <v>19</v>
      </c>
      <c r="F160" s="34"/>
      <c r="G160" s="34"/>
    </row>
    <row r="161" spans="1:7" s="3" customFormat="1" ht="21">
      <c r="A161" s="19" t="s">
        <v>200</v>
      </c>
      <c r="B161" s="20" t="s">
        <v>201</v>
      </c>
      <c r="C161" s="49"/>
      <c r="D161" s="20" t="s">
        <v>21</v>
      </c>
      <c r="E161" s="20" t="s">
        <v>5</v>
      </c>
      <c r="F161" s="49">
        <f>F162</f>
        <v>150</v>
      </c>
      <c r="G161" s="49">
        <f>G162</f>
        <v>150</v>
      </c>
    </row>
    <row r="162" spans="1:7" s="6" customFormat="1">
      <c r="A162" s="26" t="s">
        <v>90</v>
      </c>
      <c r="B162" s="27" t="s">
        <v>201</v>
      </c>
      <c r="C162" s="50">
        <v>200</v>
      </c>
      <c r="D162" s="27" t="s">
        <v>21</v>
      </c>
      <c r="E162" s="27" t="s">
        <v>5</v>
      </c>
      <c r="F162" s="50">
        <v>150</v>
      </c>
      <c r="G162" s="50">
        <v>150</v>
      </c>
    </row>
    <row r="163" spans="1:7" s="6" customFormat="1" ht="21">
      <c r="A163" s="19" t="s">
        <v>202</v>
      </c>
      <c r="B163" s="20" t="s">
        <v>203</v>
      </c>
      <c r="C163" s="49"/>
      <c r="D163" s="20" t="s">
        <v>6</v>
      </c>
      <c r="E163" s="20" t="s">
        <v>10</v>
      </c>
      <c r="F163" s="49">
        <f>F164</f>
        <v>1091</v>
      </c>
      <c r="G163" s="49">
        <f>G164</f>
        <v>1091</v>
      </c>
    </row>
    <row r="164" spans="1:7" s="6" customFormat="1">
      <c r="A164" s="26" t="s">
        <v>204</v>
      </c>
      <c r="B164" s="27" t="s">
        <v>205</v>
      </c>
      <c r="C164" s="50">
        <v>200</v>
      </c>
      <c r="D164" s="27" t="s">
        <v>6</v>
      </c>
      <c r="E164" s="27" t="s">
        <v>10</v>
      </c>
      <c r="F164" s="50">
        <v>1091</v>
      </c>
      <c r="G164" s="50">
        <v>1091</v>
      </c>
    </row>
    <row r="165" spans="1:7" s="6" customFormat="1" ht="21" hidden="1">
      <c r="A165" s="19" t="s">
        <v>206</v>
      </c>
      <c r="B165" s="20" t="s">
        <v>207</v>
      </c>
      <c r="C165" s="49"/>
      <c r="D165" s="49"/>
      <c r="E165" s="49"/>
      <c r="F165" s="49">
        <f>F166+F167</f>
        <v>0</v>
      </c>
      <c r="G165" s="49">
        <f>G166+G167</f>
        <v>0</v>
      </c>
    </row>
    <row r="166" spans="1:7" s="6" customFormat="1" ht="22.5" hidden="1">
      <c r="A166" s="26" t="s">
        <v>208</v>
      </c>
      <c r="B166" s="27" t="s">
        <v>207</v>
      </c>
      <c r="C166" s="50">
        <v>200</v>
      </c>
      <c r="D166" s="52" t="s">
        <v>14</v>
      </c>
      <c r="E166" s="52" t="s">
        <v>10</v>
      </c>
      <c r="F166" s="50"/>
      <c r="G166" s="50"/>
    </row>
    <row r="167" spans="1:7" s="6" customFormat="1" ht="22.5" hidden="1">
      <c r="A167" s="26" t="s">
        <v>209</v>
      </c>
      <c r="B167" s="27" t="s">
        <v>207</v>
      </c>
      <c r="C167" s="50">
        <v>400</v>
      </c>
      <c r="D167" s="53">
        <v>10</v>
      </c>
      <c r="E167" s="43" t="s">
        <v>10</v>
      </c>
      <c r="F167" s="50">
        <v>0</v>
      </c>
      <c r="G167" s="50">
        <v>0</v>
      </c>
    </row>
    <row r="168" spans="1:7" s="6" customFormat="1">
      <c r="A168" s="19" t="s">
        <v>20</v>
      </c>
      <c r="B168" s="20" t="s">
        <v>210</v>
      </c>
      <c r="C168" s="49"/>
      <c r="D168" s="20" t="s">
        <v>14</v>
      </c>
      <c r="E168" s="20" t="s">
        <v>10</v>
      </c>
      <c r="F168" s="49">
        <f t="shared" ref="F168:F173" si="40">F169</f>
        <v>350</v>
      </c>
      <c r="G168" s="49">
        <f t="shared" ref="G168:G173" si="41">G169</f>
        <v>350</v>
      </c>
    </row>
    <row r="169" spans="1:7" s="6" customFormat="1">
      <c r="A169" s="26" t="s">
        <v>12</v>
      </c>
      <c r="B169" s="27" t="s">
        <v>211</v>
      </c>
      <c r="C169" s="50">
        <v>200</v>
      </c>
      <c r="D169" s="27" t="s">
        <v>14</v>
      </c>
      <c r="E169" s="27" t="s">
        <v>10</v>
      </c>
      <c r="F169" s="50">
        <v>350</v>
      </c>
      <c r="G169" s="50">
        <v>350</v>
      </c>
    </row>
    <row r="170" spans="1:7" s="6" customFormat="1" ht="31.5">
      <c r="A170" s="19" t="s">
        <v>212</v>
      </c>
      <c r="B170" s="38" t="s">
        <v>213</v>
      </c>
      <c r="C170" s="49"/>
      <c r="D170" s="38" t="s">
        <v>5</v>
      </c>
      <c r="E170" s="38" t="s">
        <v>8</v>
      </c>
      <c r="F170" s="49">
        <f t="shared" si="40"/>
        <v>0</v>
      </c>
      <c r="G170" s="49">
        <f t="shared" si="41"/>
        <v>0</v>
      </c>
    </row>
    <row r="171" spans="1:7" s="6" customFormat="1">
      <c r="A171" s="26" t="s">
        <v>12</v>
      </c>
      <c r="B171" s="27" t="s">
        <v>213</v>
      </c>
      <c r="C171" s="50">
        <v>200</v>
      </c>
      <c r="D171" s="27" t="s">
        <v>5</v>
      </c>
      <c r="E171" s="27" t="s">
        <v>8</v>
      </c>
      <c r="F171" s="50">
        <v>0</v>
      </c>
      <c r="G171" s="50">
        <v>0</v>
      </c>
    </row>
    <row r="172" spans="1:7">
      <c r="A172" s="54" t="s">
        <v>214</v>
      </c>
      <c r="B172" s="54"/>
      <c r="C172" s="54"/>
      <c r="D172" s="54"/>
      <c r="E172" s="54"/>
      <c r="F172" s="54">
        <f t="shared" si="40"/>
        <v>8321.2000000000007</v>
      </c>
      <c r="G172" s="54">
        <f t="shared" si="41"/>
        <v>1690</v>
      </c>
    </row>
    <row r="173" spans="1:7" ht="22.5">
      <c r="A173" s="23" t="s">
        <v>208</v>
      </c>
      <c r="B173" s="24" t="s">
        <v>215</v>
      </c>
      <c r="C173" s="55"/>
      <c r="D173" s="59" t="s">
        <v>14</v>
      </c>
      <c r="E173" s="59" t="s">
        <v>10</v>
      </c>
      <c r="F173" s="55">
        <f t="shared" si="40"/>
        <v>8321.2000000000007</v>
      </c>
      <c r="G173" s="55">
        <f t="shared" si="41"/>
        <v>1690</v>
      </c>
    </row>
    <row r="174" spans="1:7">
      <c r="A174" s="23" t="s">
        <v>7</v>
      </c>
      <c r="B174" s="24" t="s">
        <v>215</v>
      </c>
      <c r="C174" s="55">
        <v>200</v>
      </c>
      <c r="D174" s="59" t="s">
        <v>14</v>
      </c>
      <c r="E174" s="59" t="s">
        <v>10</v>
      </c>
      <c r="F174" s="55">
        <f>967.1+7354.1</f>
        <v>8321.2000000000007</v>
      </c>
      <c r="G174" s="55">
        <v>1690</v>
      </c>
    </row>
  </sheetData>
  <mergeCells count="2">
    <mergeCell ref="A6:G6"/>
    <mergeCell ref="A7:G7"/>
  </mergeCells>
  <pageMargins left="0.74803149606299213" right="0.74803149606299213" top="0.98425196850393704" bottom="0.98425196850393704" header="0.51181102362204722" footer="0.51181102362204722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приложение 11</vt:lpstr>
      <vt:lpstr>приложение 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2026-01-21T08:08:04Z</cp:lastPrinted>
  <dcterms:created xsi:type="dcterms:W3CDTF">2025-11-10T09:24:00Z</dcterms:created>
  <dcterms:modified xsi:type="dcterms:W3CDTF">2026-01-21T08:08:08Z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70417E7CB2EC49C9B8072421E1C2B648_12</vt:lpwstr>
  </property>
  <property fmtid="{D5CDD505-2E9C-101B-9397-08002B2CF9AE}" pid="3" name="KSOProductBuildVer">
    <vt:lpwstr>1049-12.2.0.23131</vt:lpwstr>
  </property>
</Properties>
</file>